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List1" sheetId="1" r:id="rId1"/>
    <sheet name="harm 30-3-09" sheetId="2" r:id="rId2"/>
    <sheet name="List4" sheetId="3" r:id="rId3"/>
    <sheet name="List2" sheetId="4" r:id="rId4"/>
  </sheets>
  <definedNames>
    <definedName name="_xlnm.Print_Titles" localSheetId="1">'harm 30-3-09'!$1:$11</definedName>
    <definedName name="_xlnm.Print_Area" localSheetId="1">'harm 30-3-09'!$A$1:$BP$37</definedName>
  </definedNames>
  <calcPr fullCalcOnLoad="1"/>
</workbook>
</file>

<file path=xl/sharedStrings.xml><?xml version="1.0" encoding="utf-8"?>
<sst xmlns="http://schemas.openxmlformats.org/spreadsheetml/2006/main" count="43" uniqueCount="40">
  <si>
    <t>Cena celkem bez DPH</t>
  </si>
  <si>
    <t>DPH 19%</t>
  </si>
  <si>
    <t>CENA CELKEM VČETNĚ DPH</t>
  </si>
  <si>
    <t>b) finanční harmonogram</t>
  </si>
  <si>
    <t>CELKEM</t>
  </si>
  <si>
    <t>Objekty</t>
  </si>
  <si>
    <t>Oddíly</t>
  </si>
  <si>
    <t>STAVBA</t>
  </si>
  <si>
    <t>Multifunkční dům - kulturní a společenské centrum</t>
  </si>
  <si>
    <t>a) časový a věcný harmonogram</t>
  </si>
  <si>
    <t>1. podzemní podlaží</t>
  </si>
  <si>
    <t>Informační centrum</t>
  </si>
  <si>
    <t>Knihovna</t>
  </si>
  <si>
    <t>Komunitní centrum</t>
  </si>
  <si>
    <t>Centrum pro výuku žáků s postižením</t>
  </si>
  <si>
    <t>HARMONOGRAM PŘÍPRAVY A REALIZACE DÍLA</t>
  </si>
  <si>
    <t>Příprava stavby</t>
  </si>
  <si>
    <t>Dokumentace skutečného provedení</t>
  </si>
  <si>
    <t>Zajištění rozhodnutí, stanovisek a vyjádření</t>
  </si>
  <si>
    <t>Vyjádření správců infrastruktury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</si>
  <si>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</si>
  <si>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</si>
  <si>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</si>
  <si>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</si>
  <si>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</si>
  <si>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</si>
  <si>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</si>
  <si>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</si>
  <si>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</si>
  <si>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</si>
  <si>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</si>
  <si>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</si>
  <si>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Členění harmopnogramu po týdnech</t>
  </si>
  <si>
    <t>Revize elektrických zařízení</t>
  </si>
  <si>
    <t>Střecha, fasáda, statika (společné)</t>
  </si>
  <si>
    <t>Termín zahájení:</t>
  </si>
  <si>
    <t>Termín dokončení:</t>
  </si>
  <si>
    <t>31.3.2010</t>
  </si>
  <si>
    <t>17.3.2009</t>
  </si>
  <si>
    <t>V Poličce dne 17.3.2009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</si>
</sst>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color indexed="17"/>
      <name val="Arial CE"/>
      <family val="2"/>
    </font>
    <font>
      <b/>
      <i/>
      <sz val="11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Fill="1" applyAlignment="1">
      <alignment horizontal="left"/>
    </xf>
    <xf numFmtId="0" fontId="0" fillId="33" borderId="27" xfId="0" applyFill="1" applyBorder="1" applyAlignment="1">
      <alignment/>
    </xf>
    <xf numFmtId="3" fontId="0" fillId="0" borderId="27" xfId="0" applyNumberForma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1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1" fillId="0" borderId="39" xfId="0" applyNumberFormat="1" applyFont="1" applyBorder="1" applyAlignment="1">
      <alignment/>
    </xf>
    <xf numFmtId="0" fontId="0" fillId="0" borderId="38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3" fontId="0" fillId="0" borderId="0" xfId="0" applyNumberFormat="1" applyBorder="1" applyAlignment="1">
      <alignment/>
    </xf>
    <xf numFmtId="3" fontId="10" fillId="0" borderId="16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3" fontId="10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3" fontId="10" fillId="0" borderId="48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10" fillId="0" borderId="49" xfId="0" applyNumberFormat="1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59" xfId="0" applyBorder="1" applyAlignment="1">
      <alignment/>
    </xf>
    <xf numFmtId="3" fontId="0" fillId="0" borderId="60" xfId="0" applyNumberFormat="1" applyBorder="1" applyAlignment="1">
      <alignment/>
    </xf>
    <xf numFmtId="0" fontId="5" fillId="0" borderId="61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5" fillId="0" borderId="63" xfId="0" applyFont="1" applyBorder="1" applyAlignment="1">
      <alignment horizontal="right"/>
    </xf>
    <xf numFmtId="0" fontId="5" fillId="0" borderId="64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2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0" fillId="0" borderId="69" xfId="0" applyBorder="1" applyAlignment="1">
      <alignment/>
    </xf>
    <xf numFmtId="3" fontId="0" fillId="0" borderId="70" xfId="0" applyNumberFormat="1" applyBorder="1" applyAlignment="1">
      <alignment/>
    </xf>
    <xf numFmtId="3" fontId="5" fillId="0" borderId="71" xfId="0" applyNumberFormat="1" applyFont="1" applyFill="1" applyBorder="1" applyAlignment="1">
      <alignment horizontal="right"/>
    </xf>
    <xf numFmtId="3" fontId="5" fillId="0" borderId="72" xfId="0" applyNumberFormat="1" applyFont="1" applyFill="1" applyBorder="1" applyAlignment="1">
      <alignment horizontal="right"/>
    </xf>
    <xf numFmtId="3" fontId="5" fillId="0" borderId="73" xfId="0" applyNumberFormat="1" applyFont="1" applyFill="1" applyBorder="1" applyAlignment="1">
      <alignment horizontal="right"/>
    </xf>
    <xf numFmtId="3" fontId="5" fillId="0" borderId="74" xfId="0" applyNumberFormat="1" applyFont="1" applyFill="1" applyBorder="1" applyAlignment="1">
      <alignment/>
    </xf>
    <xf numFmtId="3" fontId="5" fillId="0" borderId="72" xfId="0" applyNumberFormat="1" applyFont="1" applyFill="1" applyBorder="1" applyAlignment="1">
      <alignment/>
    </xf>
    <xf numFmtId="3" fontId="5" fillId="0" borderId="75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3" fontId="5" fillId="0" borderId="73" xfId="0" applyNumberFormat="1" applyFont="1" applyFill="1" applyBorder="1" applyAlignment="1">
      <alignment/>
    </xf>
    <xf numFmtId="3" fontId="5" fillId="33" borderId="72" xfId="0" applyNumberFormat="1" applyFont="1" applyFill="1" applyBorder="1" applyAlignment="1">
      <alignment/>
    </xf>
    <xf numFmtId="3" fontId="5" fillId="33" borderId="75" xfId="0" applyNumberFormat="1" applyFont="1" applyFill="1" applyBorder="1" applyAlignment="1">
      <alignment/>
    </xf>
    <xf numFmtId="3" fontId="5" fillId="33" borderId="71" xfId="0" applyNumberFormat="1" applyFont="1" applyFill="1" applyBorder="1" applyAlignment="1">
      <alignment/>
    </xf>
    <xf numFmtId="3" fontId="5" fillId="33" borderId="73" xfId="0" applyNumberFormat="1" applyFont="1" applyFill="1" applyBorder="1" applyAlignment="1">
      <alignment/>
    </xf>
    <xf numFmtId="3" fontId="5" fillId="33" borderId="74" xfId="0" applyNumberFormat="1" applyFont="1" applyFill="1" applyBorder="1" applyAlignment="1">
      <alignment/>
    </xf>
    <xf numFmtId="3" fontId="5" fillId="0" borderId="76" xfId="0" applyNumberFormat="1" applyFont="1" applyFill="1" applyBorder="1" applyAlignment="1">
      <alignment/>
    </xf>
    <xf numFmtId="3" fontId="5" fillId="0" borderId="77" xfId="0" applyNumberFormat="1" applyFont="1" applyBorder="1" applyAlignment="1">
      <alignment/>
    </xf>
    <xf numFmtId="3" fontId="5" fillId="0" borderId="78" xfId="0" applyNumberFormat="1" applyFont="1" applyFill="1" applyBorder="1" applyAlignment="1">
      <alignment/>
    </xf>
    <xf numFmtId="3" fontId="5" fillId="0" borderId="71" xfId="0" applyNumberFormat="1" applyFont="1" applyBorder="1" applyAlignment="1">
      <alignment horizontal="right"/>
    </xf>
    <xf numFmtId="3" fontId="5" fillId="0" borderId="72" xfId="0" applyNumberFormat="1" applyFont="1" applyBorder="1" applyAlignment="1">
      <alignment horizontal="right"/>
    </xf>
    <xf numFmtId="3" fontId="5" fillId="0" borderId="73" xfId="0" applyNumberFormat="1" applyFont="1" applyBorder="1" applyAlignment="1">
      <alignment horizontal="right"/>
    </xf>
    <xf numFmtId="3" fontId="5" fillId="0" borderId="74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0" fontId="0" fillId="0" borderId="69" xfId="0" applyFill="1" applyBorder="1" applyAlignment="1">
      <alignment/>
    </xf>
    <xf numFmtId="0" fontId="0" fillId="0" borderId="79" xfId="0" applyBorder="1" applyAlignment="1">
      <alignment/>
    </xf>
    <xf numFmtId="3" fontId="0" fillId="0" borderId="80" xfId="0" applyNumberFormat="1" applyBorder="1" applyAlignment="1">
      <alignment/>
    </xf>
    <xf numFmtId="3" fontId="5" fillId="0" borderId="53" xfId="0" applyNumberFormat="1" applyFont="1" applyBorder="1" applyAlignment="1">
      <alignment horizontal="right"/>
    </xf>
    <xf numFmtId="3" fontId="5" fillId="0" borderId="51" xfId="0" applyNumberFormat="1" applyFont="1" applyBorder="1" applyAlignment="1">
      <alignment horizontal="right"/>
    </xf>
    <xf numFmtId="3" fontId="5" fillId="0" borderId="54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3" fontId="1" fillId="34" borderId="84" xfId="0" applyNumberFormat="1" applyFont="1" applyFill="1" applyBorder="1" applyAlignment="1">
      <alignment horizontal="center"/>
    </xf>
    <xf numFmtId="0" fontId="1" fillId="34" borderId="85" xfId="0" applyFont="1" applyFill="1" applyBorder="1" applyAlignment="1">
      <alignment horizontal="center"/>
    </xf>
    <xf numFmtId="0" fontId="1" fillId="34" borderId="86" xfId="0" applyFont="1" applyFill="1" applyBorder="1" applyAlignment="1">
      <alignment horizontal="center"/>
    </xf>
    <xf numFmtId="0" fontId="1" fillId="34" borderId="87" xfId="0" applyFont="1" applyFill="1" applyBorder="1" applyAlignment="1">
      <alignment horizontal="center"/>
    </xf>
    <xf numFmtId="0" fontId="1" fillId="34" borderId="88" xfId="0" applyFont="1" applyFill="1" applyBorder="1" applyAlignment="1">
      <alignment horizontal="center"/>
    </xf>
    <xf numFmtId="0" fontId="1" fillId="34" borderId="89" xfId="0" applyFont="1" applyFill="1" applyBorder="1" applyAlignment="1">
      <alignment horizontal="center"/>
    </xf>
    <xf numFmtId="0" fontId="1" fillId="34" borderId="90" xfId="0" applyFont="1" applyFill="1" applyBorder="1" applyAlignment="1">
      <alignment horizontal="center"/>
    </xf>
    <xf numFmtId="3" fontId="1" fillId="34" borderId="85" xfId="0" applyNumberFormat="1" applyFont="1" applyFill="1" applyBorder="1" applyAlignment="1">
      <alignment horizontal="center"/>
    </xf>
    <xf numFmtId="3" fontId="1" fillId="34" borderId="86" xfId="0" applyNumberFormat="1" applyFont="1" applyFill="1" applyBorder="1" applyAlignment="1">
      <alignment horizontal="center"/>
    </xf>
    <xf numFmtId="0" fontId="1" fillId="34" borderId="91" xfId="0" applyFont="1" applyFill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1" fillId="34" borderId="92" xfId="0" applyFont="1" applyFill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34" borderId="9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8"/>
  <sheetViews>
    <sheetView tabSelected="1" view="pageBreakPreview" zoomScale="105" zoomScaleSheetLayoutView="10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K4" sqref="K4"/>
    </sheetView>
  </sheetViews>
  <sheetFormatPr defaultColWidth="9.00390625" defaultRowHeight="12.75"/>
  <cols>
    <col min="1" max="1" width="6.375" style="0" customWidth="1"/>
    <col min="7" max="7" width="12.00390625" style="0" customWidth="1"/>
    <col min="8" max="52" width="7.75390625" style="0" customWidth="1"/>
    <col min="53" max="53" width="10.625" style="0" customWidth="1"/>
    <col min="54" max="65" width="7.75390625" style="0" customWidth="1"/>
    <col min="66" max="66" width="14.875" style="0" customWidth="1"/>
    <col min="67" max="67" width="15.375" style="0" customWidth="1"/>
    <col min="68" max="68" width="10.125" style="0" bestFit="1" customWidth="1"/>
  </cols>
  <sheetData>
    <row r="1" spans="1:14" ht="15.75">
      <c r="A1" s="34" t="s">
        <v>8</v>
      </c>
      <c r="B1" s="34"/>
      <c r="C1" s="34"/>
      <c r="D1" s="34"/>
      <c r="E1" s="34"/>
      <c r="F1" s="34"/>
      <c r="G1" s="34"/>
      <c r="H1" s="34"/>
      <c r="N1" t="s">
        <v>39</v>
      </c>
    </row>
    <row r="5" spans="1:16" ht="15.75">
      <c r="A5" s="4" t="s">
        <v>15</v>
      </c>
      <c r="B5" s="3"/>
      <c r="C5" s="3"/>
      <c r="D5" s="3"/>
      <c r="E5" s="3"/>
      <c r="F5" s="3"/>
      <c r="G5" s="3"/>
      <c r="H5" s="3"/>
      <c r="N5" s="1"/>
      <c r="O5" s="1"/>
      <c r="P5" s="1"/>
    </row>
    <row r="6" spans="1:8" ht="12.75">
      <c r="A6" s="3"/>
      <c r="B6" s="3"/>
      <c r="C6" s="3"/>
      <c r="D6" s="3"/>
      <c r="E6" s="3"/>
      <c r="F6" s="29"/>
      <c r="G6" s="3"/>
      <c r="H6" s="3"/>
    </row>
    <row r="7" spans="2:12" ht="14.25">
      <c r="B7" s="37" t="s">
        <v>9</v>
      </c>
      <c r="F7" s="30"/>
      <c r="I7" t="s">
        <v>35</v>
      </c>
      <c r="L7" s="78" t="s">
        <v>38</v>
      </c>
    </row>
    <row r="8" ht="12.75">
      <c r="L8" s="79"/>
    </row>
    <row r="9" spans="2:12" ht="14.25">
      <c r="B9" s="38" t="s">
        <v>3</v>
      </c>
      <c r="F9" s="31">
        <v>123456</v>
      </c>
      <c r="I9" t="s">
        <v>36</v>
      </c>
      <c r="L9" s="78" t="s">
        <v>37</v>
      </c>
    </row>
    <row r="10" ht="12.75">
      <c r="B10" s="5"/>
    </row>
    <row r="11" ht="12.75">
      <c r="B11" s="5" t="s">
        <v>32</v>
      </c>
    </row>
    <row r="12" spans="2:68" ht="13.5" thickBot="1">
      <c r="B12" s="5"/>
      <c r="BP12" s="77"/>
    </row>
    <row r="13" spans="2:68" ht="12.75">
      <c r="B13" s="6" t="s">
        <v>5</v>
      </c>
      <c r="C13" s="7"/>
      <c r="D13" s="7"/>
      <c r="E13" s="7"/>
      <c r="F13" s="7"/>
      <c r="G13" s="46"/>
      <c r="H13" s="153">
        <v>2009</v>
      </c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5"/>
      <c r="BA13" s="32" t="s">
        <v>4</v>
      </c>
      <c r="BB13" s="138">
        <v>2010</v>
      </c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40"/>
      <c r="BN13" s="32" t="s">
        <v>4</v>
      </c>
      <c r="BO13" s="18" t="s">
        <v>7</v>
      </c>
      <c r="BP13" s="136"/>
    </row>
    <row r="14" spans="2:68" ht="12.75">
      <c r="B14" s="8"/>
      <c r="C14" s="9"/>
      <c r="D14" s="9"/>
      <c r="E14" s="9"/>
      <c r="F14" s="9"/>
      <c r="G14" s="50"/>
      <c r="H14" s="150" t="s">
        <v>22</v>
      </c>
      <c r="I14" s="151"/>
      <c r="J14" s="151"/>
      <c r="K14" s="151"/>
      <c r="L14" s="152"/>
      <c r="M14" s="144" t="s">
        <v>23</v>
      </c>
      <c r="N14" s="145"/>
      <c r="O14" s="145"/>
      <c r="P14" s="145"/>
      <c r="Q14" s="146"/>
      <c r="R14" s="145" t="s">
        <v>24</v>
      </c>
      <c r="S14" s="145"/>
      <c r="T14" s="145"/>
      <c r="U14" s="145"/>
      <c r="V14" s="144" t="s">
        <v>25</v>
      </c>
      <c r="W14" s="145"/>
      <c r="X14" s="145"/>
      <c r="Y14" s="146"/>
      <c r="Z14" s="145" t="s">
        <v>26</v>
      </c>
      <c r="AA14" s="145"/>
      <c r="AB14" s="145"/>
      <c r="AC14" s="145"/>
      <c r="AD14" s="145"/>
      <c r="AE14" s="144" t="s">
        <v>27</v>
      </c>
      <c r="AF14" s="145"/>
      <c r="AG14" s="145"/>
      <c r="AH14" s="146"/>
      <c r="AI14" s="145" t="s">
        <v>28</v>
      </c>
      <c r="AJ14" s="145"/>
      <c r="AK14" s="145"/>
      <c r="AL14" s="145"/>
      <c r="AM14" s="144" t="s">
        <v>29</v>
      </c>
      <c r="AN14" s="145"/>
      <c r="AO14" s="145"/>
      <c r="AP14" s="145"/>
      <c r="AQ14" s="146"/>
      <c r="AR14" s="145" t="s">
        <v>30</v>
      </c>
      <c r="AS14" s="145"/>
      <c r="AT14" s="145"/>
      <c r="AU14" s="145"/>
      <c r="AV14" s="144" t="s">
        <v>31</v>
      </c>
      <c r="AW14" s="145"/>
      <c r="AX14" s="145"/>
      <c r="AY14" s="145"/>
      <c r="AZ14" s="156"/>
      <c r="BA14" s="76"/>
      <c r="BB14" s="147" t="s">
        <v>20</v>
      </c>
      <c r="BC14" s="145"/>
      <c r="BD14" s="145"/>
      <c r="BE14" s="145"/>
      <c r="BF14" s="144" t="s">
        <v>21</v>
      </c>
      <c r="BG14" s="145"/>
      <c r="BH14" s="145"/>
      <c r="BI14" s="146"/>
      <c r="BJ14" s="145" t="s">
        <v>22</v>
      </c>
      <c r="BK14" s="145"/>
      <c r="BL14" s="145"/>
      <c r="BM14" s="145"/>
      <c r="BN14" s="51"/>
      <c r="BO14" s="52"/>
      <c r="BP14" s="136"/>
    </row>
    <row r="15" spans="2:68" ht="12.75">
      <c r="B15" s="11"/>
      <c r="C15" s="1" t="s">
        <v>6</v>
      </c>
      <c r="D15" s="1"/>
      <c r="E15" s="1"/>
      <c r="F15" s="1"/>
      <c r="G15" s="47"/>
      <c r="H15" s="71">
        <v>9</v>
      </c>
      <c r="I15" s="71">
        <v>10</v>
      </c>
      <c r="J15" s="69">
        <v>11</v>
      </c>
      <c r="K15" s="69">
        <v>12</v>
      </c>
      <c r="L15" s="72">
        <v>13</v>
      </c>
      <c r="M15" s="68">
        <v>14</v>
      </c>
      <c r="N15" s="69">
        <v>15</v>
      </c>
      <c r="O15" s="69">
        <v>16</v>
      </c>
      <c r="P15" s="69">
        <v>17</v>
      </c>
      <c r="Q15" s="70">
        <v>18</v>
      </c>
      <c r="R15" s="71">
        <v>19</v>
      </c>
      <c r="S15" s="69">
        <v>20</v>
      </c>
      <c r="T15" s="69">
        <v>21</v>
      </c>
      <c r="U15" s="72">
        <v>22</v>
      </c>
      <c r="V15" s="68">
        <v>23</v>
      </c>
      <c r="W15" s="69">
        <v>24</v>
      </c>
      <c r="X15" s="69">
        <v>25</v>
      </c>
      <c r="Y15" s="70">
        <v>26</v>
      </c>
      <c r="Z15" s="71">
        <v>27</v>
      </c>
      <c r="AA15" s="69">
        <v>28</v>
      </c>
      <c r="AB15" s="69">
        <v>29</v>
      </c>
      <c r="AC15" s="69">
        <v>30</v>
      </c>
      <c r="AD15" s="72">
        <v>31</v>
      </c>
      <c r="AE15" s="68">
        <v>32</v>
      </c>
      <c r="AF15" s="69">
        <v>33</v>
      </c>
      <c r="AG15" s="69">
        <v>34</v>
      </c>
      <c r="AH15" s="70">
        <v>35</v>
      </c>
      <c r="AI15" s="71">
        <v>36</v>
      </c>
      <c r="AJ15" s="69">
        <v>37</v>
      </c>
      <c r="AK15" s="69">
        <v>38</v>
      </c>
      <c r="AL15" s="72">
        <v>39</v>
      </c>
      <c r="AM15" s="68">
        <v>40</v>
      </c>
      <c r="AN15" s="69">
        <v>41</v>
      </c>
      <c r="AO15" s="69">
        <v>42</v>
      </c>
      <c r="AP15" s="69">
        <v>43</v>
      </c>
      <c r="AQ15" s="70">
        <v>44</v>
      </c>
      <c r="AR15" s="71">
        <v>45</v>
      </c>
      <c r="AS15" s="69">
        <v>46</v>
      </c>
      <c r="AT15" s="69">
        <v>47</v>
      </c>
      <c r="AU15" s="72">
        <v>48</v>
      </c>
      <c r="AV15" s="68">
        <v>49</v>
      </c>
      <c r="AW15" s="69">
        <v>50</v>
      </c>
      <c r="AX15" s="69">
        <v>51</v>
      </c>
      <c r="AY15" s="69">
        <v>52</v>
      </c>
      <c r="AZ15" s="73">
        <v>53</v>
      </c>
      <c r="BA15" s="74">
        <v>2008</v>
      </c>
      <c r="BB15" s="75">
        <v>1</v>
      </c>
      <c r="BC15" s="69">
        <v>2</v>
      </c>
      <c r="BD15" s="69">
        <v>3</v>
      </c>
      <c r="BE15" s="72">
        <v>4</v>
      </c>
      <c r="BF15" s="68">
        <v>5</v>
      </c>
      <c r="BG15" s="69">
        <v>6</v>
      </c>
      <c r="BH15" s="69">
        <v>7</v>
      </c>
      <c r="BI15" s="70">
        <v>8</v>
      </c>
      <c r="BJ15" s="71">
        <v>9</v>
      </c>
      <c r="BK15" s="69">
        <v>10</v>
      </c>
      <c r="BL15" s="69">
        <v>11</v>
      </c>
      <c r="BM15" s="72">
        <v>12</v>
      </c>
      <c r="BN15" s="33">
        <v>2009</v>
      </c>
      <c r="BO15" s="19" t="s">
        <v>4</v>
      </c>
      <c r="BP15" s="136"/>
    </row>
    <row r="16" spans="2:68" ht="12.75">
      <c r="B16" s="10"/>
      <c r="C16" s="80"/>
      <c r="D16" s="80"/>
      <c r="E16" s="80"/>
      <c r="F16" s="80"/>
      <c r="G16" s="81"/>
      <c r="H16" s="82"/>
      <c r="I16" s="82"/>
      <c r="J16" s="83"/>
      <c r="K16" s="83"/>
      <c r="L16" s="84"/>
      <c r="M16" s="85"/>
      <c r="N16" s="86"/>
      <c r="O16" s="86"/>
      <c r="P16" s="86"/>
      <c r="Q16" s="87"/>
      <c r="R16" s="88"/>
      <c r="S16" s="86"/>
      <c r="T16" s="86"/>
      <c r="U16" s="89"/>
      <c r="V16" s="85"/>
      <c r="W16" s="86"/>
      <c r="X16" s="86"/>
      <c r="Y16" s="87"/>
      <c r="Z16" s="88"/>
      <c r="AA16" s="86"/>
      <c r="AB16" s="86"/>
      <c r="AC16" s="86"/>
      <c r="AD16" s="89"/>
      <c r="AE16" s="85"/>
      <c r="AF16" s="86"/>
      <c r="AG16" s="86"/>
      <c r="AH16" s="87"/>
      <c r="AI16" s="88"/>
      <c r="AJ16" s="86"/>
      <c r="AK16" s="86"/>
      <c r="AL16" s="89"/>
      <c r="AM16" s="85"/>
      <c r="AN16" s="86"/>
      <c r="AO16" s="86"/>
      <c r="AP16" s="86"/>
      <c r="AQ16" s="87"/>
      <c r="AR16" s="88"/>
      <c r="AS16" s="86"/>
      <c r="AT16" s="86"/>
      <c r="AU16" s="89"/>
      <c r="AV16" s="85"/>
      <c r="AW16" s="86"/>
      <c r="AX16" s="86"/>
      <c r="AY16" s="90"/>
      <c r="AZ16" s="91"/>
      <c r="BA16" s="92"/>
      <c r="BB16" s="93"/>
      <c r="BC16" s="86"/>
      <c r="BD16" s="86"/>
      <c r="BE16" s="89"/>
      <c r="BF16" s="85"/>
      <c r="BG16" s="86"/>
      <c r="BH16" s="86"/>
      <c r="BI16" s="87"/>
      <c r="BJ16" s="88"/>
      <c r="BK16" s="86"/>
      <c r="BL16" s="86"/>
      <c r="BM16" s="89"/>
      <c r="BN16" s="92"/>
      <c r="BO16" s="92"/>
      <c r="BP16" s="136"/>
    </row>
    <row r="17" spans="2:68" ht="12.75">
      <c r="B17" s="8" t="s">
        <v>10</v>
      </c>
      <c r="C17" s="94"/>
      <c r="D17" s="94"/>
      <c r="E17" s="94"/>
      <c r="F17" s="94"/>
      <c r="G17" s="95">
        <v>866920</v>
      </c>
      <c r="H17" s="96"/>
      <c r="I17" s="96"/>
      <c r="J17" s="97"/>
      <c r="K17" s="97"/>
      <c r="L17" s="98"/>
      <c r="M17" s="99"/>
      <c r="N17" s="100"/>
      <c r="O17" s="100"/>
      <c r="P17" s="104">
        <v>34994</v>
      </c>
      <c r="Q17" s="101"/>
      <c r="R17" s="102"/>
      <c r="S17" s="100"/>
      <c r="T17" s="100"/>
      <c r="U17" s="103"/>
      <c r="V17" s="99"/>
      <c r="W17" s="100"/>
      <c r="X17" s="100"/>
      <c r="Y17" s="101"/>
      <c r="Z17" s="102"/>
      <c r="AA17" s="100"/>
      <c r="AB17" s="100"/>
      <c r="AC17" s="100"/>
      <c r="AD17" s="103"/>
      <c r="AE17" s="99"/>
      <c r="AF17" s="104">
        <v>24890</v>
      </c>
      <c r="AG17" s="104">
        <v>47896</v>
      </c>
      <c r="AH17" s="105">
        <v>69209</v>
      </c>
      <c r="AI17" s="106">
        <v>76310</v>
      </c>
      <c r="AJ17" s="104">
        <v>79630</v>
      </c>
      <c r="AK17" s="104">
        <v>98206</v>
      </c>
      <c r="AL17" s="107">
        <v>56800</v>
      </c>
      <c r="AM17" s="108">
        <v>48900</v>
      </c>
      <c r="AN17" s="104">
        <v>57320</v>
      </c>
      <c r="AO17" s="104">
        <v>43870</v>
      </c>
      <c r="AP17" s="104">
        <v>37920</v>
      </c>
      <c r="AQ17" s="105">
        <v>74960</v>
      </c>
      <c r="AR17" s="106">
        <v>72540</v>
      </c>
      <c r="AS17" s="104">
        <v>43475</v>
      </c>
      <c r="AT17" s="100"/>
      <c r="AU17" s="103"/>
      <c r="AV17" s="99"/>
      <c r="AW17" s="100"/>
      <c r="AX17" s="100"/>
      <c r="AY17" s="100"/>
      <c r="AZ17" s="109"/>
      <c r="BA17" s="110">
        <f aca="true" t="shared" si="0" ref="BA17:BA28">SUM(H17:AZ17)</f>
        <v>866920</v>
      </c>
      <c r="BB17" s="111"/>
      <c r="BC17" s="100"/>
      <c r="BD17" s="100"/>
      <c r="BE17" s="103"/>
      <c r="BF17" s="99"/>
      <c r="BG17" s="100"/>
      <c r="BH17" s="100"/>
      <c r="BI17" s="101"/>
      <c r="BJ17" s="102"/>
      <c r="BK17" s="100"/>
      <c r="BL17" s="100"/>
      <c r="BM17" s="103"/>
      <c r="BN17" s="110">
        <f aca="true" t="shared" si="1" ref="BN17:BN28">SUM(BB17:BM17)</f>
        <v>0</v>
      </c>
      <c r="BO17" s="110">
        <f aca="true" t="shared" si="2" ref="BO17:BO28">BN17+BA17</f>
        <v>866920</v>
      </c>
      <c r="BP17" s="137">
        <f aca="true" t="shared" si="3" ref="BP17:BP28">G17-BO17</f>
        <v>0</v>
      </c>
    </row>
    <row r="18" spans="2:68" ht="12.75">
      <c r="B18" s="8" t="s">
        <v>11</v>
      </c>
      <c r="C18" s="94"/>
      <c r="D18" s="94"/>
      <c r="E18" s="94"/>
      <c r="F18" s="94"/>
      <c r="G18" s="95">
        <v>2153202</v>
      </c>
      <c r="H18" s="96"/>
      <c r="I18" s="96"/>
      <c r="J18" s="97"/>
      <c r="K18" s="97"/>
      <c r="L18" s="98"/>
      <c r="M18" s="99"/>
      <c r="N18" s="104">
        <v>20416</v>
      </c>
      <c r="O18" s="104">
        <v>27761</v>
      </c>
      <c r="P18" s="104">
        <v>35802</v>
      </c>
      <c r="Q18" s="105">
        <v>19721</v>
      </c>
      <c r="R18" s="106">
        <v>95607</v>
      </c>
      <c r="S18" s="104">
        <v>132574</v>
      </c>
      <c r="T18" s="104">
        <v>114523</v>
      </c>
      <c r="U18" s="107">
        <v>89630</v>
      </c>
      <c r="V18" s="108">
        <v>108741</v>
      </c>
      <c r="W18" s="104">
        <v>132890</v>
      </c>
      <c r="X18" s="104">
        <v>157402</v>
      </c>
      <c r="Y18" s="105">
        <v>169519</v>
      </c>
      <c r="Z18" s="106">
        <v>58644</v>
      </c>
      <c r="AA18" s="104">
        <v>73641</v>
      </c>
      <c r="AB18" s="100"/>
      <c r="AC18" s="100"/>
      <c r="AD18" s="103"/>
      <c r="AE18" s="99"/>
      <c r="AF18" s="100"/>
      <c r="AG18" s="100"/>
      <c r="AH18" s="101"/>
      <c r="AI18" s="102"/>
      <c r="AJ18" s="100"/>
      <c r="AK18" s="100"/>
      <c r="AL18" s="103"/>
      <c r="AM18" s="99"/>
      <c r="AN18" s="100"/>
      <c r="AO18" s="100"/>
      <c r="AP18" s="100"/>
      <c r="AQ18" s="101"/>
      <c r="AR18" s="102"/>
      <c r="AS18" s="100"/>
      <c r="AT18" s="100"/>
      <c r="AU18" s="103"/>
      <c r="AV18" s="99"/>
      <c r="AW18" s="100"/>
      <c r="AX18" s="100"/>
      <c r="AY18" s="100"/>
      <c r="AZ18" s="109"/>
      <c r="BA18" s="110">
        <f t="shared" si="0"/>
        <v>1236871</v>
      </c>
      <c r="BB18" s="111"/>
      <c r="BC18" s="104">
        <v>121450</v>
      </c>
      <c r="BD18" s="104">
        <v>132587</v>
      </c>
      <c r="BE18" s="107">
        <v>129633</v>
      </c>
      <c r="BF18" s="108">
        <v>133654</v>
      </c>
      <c r="BG18" s="104">
        <v>89677</v>
      </c>
      <c r="BH18" s="104">
        <v>58630</v>
      </c>
      <c r="BI18" s="105">
        <v>32680</v>
      </c>
      <c r="BJ18" s="106">
        <v>46720</v>
      </c>
      <c r="BK18" s="104">
        <v>58930</v>
      </c>
      <c r="BL18" s="104">
        <v>88630</v>
      </c>
      <c r="BM18" s="107">
        <v>23740</v>
      </c>
      <c r="BN18" s="110">
        <f t="shared" si="1"/>
        <v>916331</v>
      </c>
      <c r="BO18" s="110">
        <f t="shared" si="2"/>
        <v>2153202</v>
      </c>
      <c r="BP18" s="137">
        <f t="shared" si="3"/>
        <v>0</v>
      </c>
    </row>
    <row r="19" spans="2:68" ht="12.75">
      <c r="B19" s="8" t="s">
        <v>12</v>
      </c>
      <c r="C19" s="94"/>
      <c r="D19" s="94"/>
      <c r="E19" s="94"/>
      <c r="F19" s="94"/>
      <c r="G19" s="95">
        <v>2927283</v>
      </c>
      <c r="H19" s="112"/>
      <c r="I19" s="112"/>
      <c r="J19" s="113"/>
      <c r="K19" s="113"/>
      <c r="L19" s="114"/>
      <c r="M19" s="115"/>
      <c r="N19" s="104">
        <v>28571</v>
      </c>
      <c r="O19" s="104">
        <v>37695</v>
      </c>
      <c r="P19" s="104">
        <v>42704</v>
      </c>
      <c r="Q19" s="105">
        <v>32686</v>
      </c>
      <c r="R19" s="118"/>
      <c r="S19" s="116"/>
      <c r="T19" s="116"/>
      <c r="U19" s="119"/>
      <c r="V19" s="115"/>
      <c r="W19" s="116"/>
      <c r="X19" s="116"/>
      <c r="Y19" s="117"/>
      <c r="Z19" s="118"/>
      <c r="AA19" s="116"/>
      <c r="AB19" s="116"/>
      <c r="AC19" s="116"/>
      <c r="AD19" s="119"/>
      <c r="AE19" s="108">
        <v>112407</v>
      </c>
      <c r="AF19" s="104">
        <v>129654</v>
      </c>
      <c r="AG19" s="104">
        <v>132870</v>
      </c>
      <c r="AH19" s="105">
        <v>118741</v>
      </c>
      <c r="AI19" s="106">
        <v>142870</v>
      </c>
      <c r="AJ19" s="104">
        <v>99687</v>
      </c>
      <c r="AK19" s="104">
        <v>126874</v>
      </c>
      <c r="AL19" s="107">
        <v>147320</v>
      </c>
      <c r="AM19" s="108">
        <v>133720</v>
      </c>
      <c r="AN19" s="104">
        <v>135874</v>
      </c>
      <c r="AO19" s="104">
        <v>94987</v>
      </c>
      <c r="AP19" s="104">
        <v>89588</v>
      </c>
      <c r="AQ19" s="105">
        <v>49574</v>
      </c>
      <c r="AR19" s="106">
        <v>128741</v>
      </c>
      <c r="AS19" s="104">
        <v>134962</v>
      </c>
      <c r="AT19" s="104">
        <v>147966</v>
      </c>
      <c r="AU19" s="107">
        <v>245870</v>
      </c>
      <c r="AV19" s="108">
        <v>138622</v>
      </c>
      <c r="AW19" s="104">
        <v>128411</v>
      </c>
      <c r="AX19" s="104">
        <v>68523</v>
      </c>
      <c r="AY19" s="100"/>
      <c r="AZ19" s="109"/>
      <c r="BA19" s="110">
        <f t="shared" si="0"/>
        <v>2648917</v>
      </c>
      <c r="BB19" s="111"/>
      <c r="BC19" s="100"/>
      <c r="BD19" s="100"/>
      <c r="BE19" s="103"/>
      <c r="BF19" s="99"/>
      <c r="BG19" s="100"/>
      <c r="BH19" s="100"/>
      <c r="BI19" s="101"/>
      <c r="BJ19" s="102"/>
      <c r="BK19" s="104">
        <v>136836</v>
      </c>
      <c r="BL19" s="104">
        <v>58960</v>
      </c>
      <c r="BM19" s="107">
        <v>82570</v>
      </c>
      <c r="BN19" s="110">
        <f t="shared" si="1"/>
        <v>278366</v>
      </c>
      <c r="BO19" s="110">
        <f t="shared" si="2"/>
        <v>2927283</v>
      </c>
      <c r="BP19" s="137">
        <f t="shared" si="3"/>
        <v>0</v>
      </c>
    </row>
    <row r="20" spans="2:68" ht="12.75">
      <c r="B20" s="8" t="s">
        <v>13</v>
      </c>
      <c r="C20" s="94"/>
      <c r="D20" s="94"/>
      <c r="E20" s="94"/>
      <c r="F20" s="94"/>
      <c r="G20" s="95">
        <v>4137524</v>
      </c>
      <c r="H20" s="96"/>
      <c r="I20" s="96"/>
      <c r="J20" s="97"/>
      <c r="K20" s="97"/>
      <c r="L20" s="98"/>
      <c r="M20" s="99"/>
      <c r="N20" s="104">
        <v>59611</v>
      </c>
      <c r="O20" s="104">
        <v>52318</v>
      </c>
      <c r="P20" s="104">
        <v>56890</v>
      </c>
      <c r="Q20" s="105">
        <v>49720</v>
      </c>
      <c r="R20" s="106">
        <v>45511</v>
      </c>
      <c r="S20" s="100"/>
      <c r="T20" s="100"/>
      <c r="U20" s="103"/>
      <c r="V20" s="99"/>
      <c r="W20" s="100"/>
      <c r="X20" s="100"/>
      <c r="Y20" s="101"/>
      <c r="Z20" s="102"/>
      <c r="AA20" s="100"/>
      <c r="AB20" s="100"/>
      <c r="AC20" s="100"/>
      <c r="AD20" s="103"/>
      <c r="AE20" s="99"/>
      <c r="AF20" s="100"/>
      <c r="AG20" s="100"/>
      <c r="AH20" s="101"/>
      <c r="AI20" s="102"/>
      <c r="AJ20" s="100"/>
      <c r="AK20" s="100"/>
      <c r="AL20" s="103"/>
      <c r="AM20" s="108">
        <v>63200</v>
      </c>
      <c r="AN20" s="104">
        <v>87360</v>
      </c>
      <c r="AO20" s="104">
        <v>121380</v>
      </c>
      <c r="AP20" s="104">
        <v>113780</v>
      </c>
      <c r="AQ20" s="105">
        <v>107450</v>
      </c>
      <c r="AR20" s="106">
        <v>139800</v>
      </c>
      <c r="AS20" s="104">
        <v>178630</v>
      </c>
      <c r="AT20" s="104">
        <v>142680</v>
      </c>
      <c r="AU20" s="107">
        <v>89740</v>
      </c>
      <c r="AV20" s="108">
        <v>74230</v>
      </c>
      <c r="AW20" s="104">
        <v>63560</v>
      </c>
      <c r="AX20" s="104">
        <v>59870</v>
      </c>
      <c r="AY20" s="100"/>
      <c r="AZ20" s="109"/>
      <c r="BA20" s="110">
        <f t="shared" si="0"/>
        <v>1505730</v>
      </c>
      <c r="BB20" s="111"/>
      <c r="BC20" s="104">
        <v>154740</v>
      </c>
      <c r="BD20" s="104">
        <v>287650</v>
      </c>
      <c r="BE20" s="107">
        <v>298930</v>
      </c>
      <c r="BF20" s="108">
        <v>318900</v>
      </c>
      <c r="BG20" s="104">
        <v>296740</v>
      </c>
      <c r="BH20" s="104">
        <v>238720</v>
      </c>
      <c r="BI20" s="105">
        <v>265690</v>
      </c>
      <c r="BJ20" s="106">
        <v>189630</v>
      </c>
      <c r="BK20" s="104">
        <v>256364</v>
      </c>
      <c r="BL20" s="104">
        <v>184750</v>
      </c>
      <c r="BM20" s="107">
        <v>139680</v>
      </c>
      <c r="BN20" s="110">
        <f t="shared" si="1"/>
        <v>2631794</v>
      </c>
      <c r="BO20" s="110">
        <f t="shared" si="2"/>
        <v>4137524</v>
      </c>
      <c r="BP20" s="137">
        <f t="shared" si="3"/>
        <v>0</v>
      </c>
    </row>
    <row r="21" spans="2:68" ht="12.75">
      <c r="B21" s="8" t="s">
        <v>34</v>
      </c>
      <c r="C21" s="94"/>
      <c r="D21" s="94"/>
      <c r="E21" s="94"/>
      <c r="F21" s="94"/>
      <c r="G21" s="95">
        <v>5562628</v>
      </c>
      <c r="H21" s="96"/>
      <c r="I21" s="96"/>
      <c r="J21" s="97"/>
      <c r="K21" s="97"/>
      <c r="L21" s="98"/>
      <c r="M21" s="99"/>
      <c r="N21" s="104">
        <v>12699</v>
      </c>
      <c r="O21" s="104">
        <v>25811</v>
      </c>
      <c r="P21" s="104">
        <v>27555</v>
      </c>
      <c r="Q21" s="105">
        <v>21869</v>
      </c>
      <c r="R21" s="106">
        <v>141191</v>
      </c>
      <c r="S21" s="104">
        <v>282900</v>
      </c>
      <c r="T21" s="104">
        <v>296300</v>
      </c>
      <c r="U21" s="107">
        <v>236800</v>
      </c>
      <c r="V21" s="108">
        <v>194360</v>
      </c>
      <c r="W21" s="104">
        <v>176200</v>
      </c>
      <c r="X21" s="104">
        <v>248200</v>
      </c>
      <c r="Y21" s="105">
        <v>216520</v>
      </c>
      <c r="Z21" s="106">
        <v>178720</v>
      </c>
      <c r="AA21" s="104">
        <v>166250</v>
      </c>
      <c r="AB21" s="104">
        <v>157800</v>
      </c>
      <c r="AC21" s="104">
        <v>186300</v>
      </c>
      <c r="AD21" s="107">
        <v>172850</v>
      </c>
      <c r="AE21" s="108">
        <v>155630</v>
      </c>
      <c r="AF21" s="104">
        <v>218720</v>
      </c>
      <c r="AG21" s="104">
        <v>229600</v>
      </c>
      <c r="AH21" s="105">
        <v>174630</v>
      </c>
      <c r="AI21" s="106">
        <v>164185</v>
      </c>
      <c r="AJ21" s="104">
        <v>232863</v>
      </c>
      <c r="AK21" s="104">
        <v>322401</v>
      </c>
      <c r="AL21" s="107">
        <v>346824</v>
      </c>
      <c r="AM21" s="108">
        <v>293112</v>
      </c>
      <c r="AN21" s="104">
        <v>254122</v>
      </c>
      <c r="AO21" s="104">
        <v>213477</v>
      </c>
      <c r="AP21" s="104">
        <v>189604</v>
      </c>
      <c r="AQ21" s="105">
        <v>25135</v>
      </c>
      <c r="AR21" s="102"/>
      <c r="AS21" s="100"/>
      <c r="AT21" s="100"/>
      <c r="AU21" s="103"/>
      <c r="AV21" s="99"/>
      <c r="AW21" s="100"/>
      <c r="AX21" s="100"/>
      <c r="AY21" s="100"/>
      <c r="AZ21" s="109"/>
      <c r="BA21" s="110">
        <f t="shared" si="0"/>
        <v>5562628</v>
      </c>
      <c r="BB21" s="120"/>
      <c r="BC21" s="116"/>
      <c r="BD21" s="116"/>
      <c r="BE21" s="119"/>
      <c r="BF21" s="115"/>
      <c r="BG21" s="116"/>
      <c r="BH21" s="116"/>
      <c r="BI21" s="117"/>
      <c r="BJ21" s="118"/>
      <c r="BK21" s="116"/>
      <c r="BL21" s="116"/>
      <c r="BM21" s="119"/>
      <c r="BN21" s="110">
        <f t="shared" si="1"/>
        <v>0</v>
      </c>
      <c r="BO21" s="110">
        <f t="shared" si="2"/>
        <v>5562628</v>
      </c>
      <c r="BP21" s="137">
        <f t="shared" si="3"/>
        <v>0</v>
      </c>
    </row>
    <row r="22" spans="2:68" ht="12.75">
      <c r="B22" s="8" t="s">
        <v>14</v>
      </c>
      <c r="C22" s="94"/>
      <c r="D22" s="94"/>
      <c r="E22" s="94"/>
      <c r="F22" s="94"/>
      <c r="G22" s="95">
        <v>4264721</v>
      </c>
      <c r="H22" s="96"/>
      <c r="I22" s="96"/>
      <c r="J22" s="97"/>
      <c r="K22" s="97"/>
      <c r="L22" s="98"/>
      <c r="M22" s="99"/>
      <c r="N22" s="100"/>
      <c r="O22" s="104">
        <v>12699</v>
      </c>
      <c r="P22" s="104">
        <v>12886</v>
      </c>
      <c r="Q22" s="101"/>
      <c r="R22" s="102"/>
      <c r="S22" s="100"/>
      <c r="T22" s="100"/>
      <c r="U22" s="103"/>
      <c r="V22" s="108">
        <v>123740</v>
      </c>
      <c r="W22" s="104">
        <v>129600</v>
      </c>
      <c r="X22" s="104">
        <v>78960</v>
      </c>
      <c r="Y22" s="105">
        <v>132890</v>
      </c>
      <c r="Z22" s="106">
        <v>128960</v>
      </c>
      <c r="AA22" s="104">
        <v>145800</v>
      </c>
      <c r="AB22" s="104">
        <v>215960</v>
      </c>
      <c r="AC22" s="104">
        <v>312890</v>
      </c>
      <c r="AD22" s="107">
        <v>184700</v>
      </c>
      <c r="AE22" s="108">
        <v>117460</v>
      </c>
      <c r="AF22" s="104">
        <v>128700</v>
      </c>
      <c r="AG22" s="104">
        <v>134580</v>
      </c>
      <c r="AH22" s="105">
        <v>153960</v>
      </c>
      <c r="AI22" s="106">
        <v>127960</v>
      </c>
      <c r="AJ22" s="104">
        <v>149800</v>
      </c>
      <c r="AK22" s="104">
        <v>168565</v>
      </c>
      <c r="AL22" s="107">
        <v>127930</v>
      </c>
      <c r="AM22" s="108">
        <v>119320</v>
      </c>
      <c r="AN22" s="104">
        <v>96390</v>
      </c>
      <c r="AO22" s="104">
        <v>85642</v>
      </c>
      <c r="AP22" s="104">
        <v>122360</v>
      </c>
      <c r="AQ22" s="105">
        <v>127840</v>
      </c>
      <c r="AR22" s="106">
        <v>78960</v>
      </c>
      <c r="AS22" s="104">
        <v>95320</v>
      </c>
      <c r="AT22" s="104">
        <v>94103</v>
      </c>
      <c r="AU22" s="107">
        <v>83240</v>
      </c>
      <c r="AV22" s="108">
        <v>75300</v>
      </c>
      <c r="AW22" s="104">
        <v>84212</v>
      </c>
      <c r="AX22" s="104">
        <v>92194</v>
      </c>
      <c r="AY22" s="100"/>
      <c r="AZ22" s="109"/>
      <c r="BA22" s="110">
        <f t="shared" si="0"/>
        <v>3742921</v>
      </c>
      <c r="BB22" s="111"/>
      <c r="BC22" s="100"/>
      <c r="BD22" s="100"/>
      <c r="BE22" s="107">
        <v>29741</v>
      </c>
      <c r="BF22" s="108">
        <v>56840</v>
      </c>
      <c r="BG22" s="104">
        <v>88223</v>
      </c>
      <c r="BH22" s="104">
        <v>79654</v>
      </c>
      <c r="BI22" s="105">
        <v>68477</v>
      </c>
      <c r="BJ22" s="106">
        <v>112305</v>
      </c>
      <c r="BK22" s="104">
        <v>48755</v>
      </c>
      <c r="BL22" s="104">
        <v>37805</v>
      </c>
      <c r="BM22" s="103"/>
      <c r="BN22" s="110">
        <f t="shared" si="1"/>
        <v>521800</v>
      </c>
      <c r="BO22" s="110">
        <f t="shared" si="2"/>
        <v>4264721</v>
      </c>
      <c r="BP22" s="137">
        <f t="shared" si="3"/>
        <v>0</v>
      </c>
    </row>
    <row r="23" spans="2:68" ht="12.75">
      <c r="B23" s="8"/>
      <c r="C23" s="94"/>
      <c r="D23" s="94"/>
      <c r="E23" s="94"/>
      <c r="F23" s="94"/>
      <c r="G23" s="95"/>
      <c r="H23" s="96"/>
      <c r="I23" s="96"/>
      <c r="J23" s="97"/>
      <c r="K23" s="97"/>
      <c r="L23" s="98"/>
      <c r="M23" s="99"/>
      <c r="N23" s="100"/>
      <c r="O23" s="100"/>
      <c r="P23" s="100"/>
      <c r="Q23" s="101"/>
      <c r="R23" s="102"/>
      <c r="S23" s="100"/>
      <c r="T23" s="100"/>
      <c r="U23" s="103"/>
      <c r="V23" s="99"/>
      <c r="W23" s="100"/>
      <c r="X23" s="100"/>
      <c r="Y23" s="101"/>
      <c r="Z23" s="102"/>
      <c r="AA23" s="100"/>
      <c r="AB23" s="100"/>
      <c r="AC23" s="100"/>
      <c r="AD23" s="103"/>
      <c r="AE23" s="99"/>
      <c r="AF23" s="100"/>
      <c r="AG23" s="100"/>
      <c r="AH23" s="101"/>
      <c r="AI23" s="102"/>
      <c r="AJ23" s="100"/>
      <c r="AK23" s="100"/>
      <c r="AL23" s="103"/>
      <c r="AM23" s="99"/>
      <c r="AN23" s="100"/>
      <c r="AO23" s="100"/>
      <c r="AP23" s="100"/>
      <c r="AQ23" s="101"/>
      <c r="AR23" s="102"/>
      <c r="AS23" s="100"/>
      <c r="AT23" s="100"/>
      <c r="AU23" s="103"/>
      <c r="AV23" s="99"/>
      <c r="AW23" s="100"/>
      <c r="AX23" s="100"/>
      <c r="AY23" s="100"/>
      <c r="AZ23" s="109"/>
      <c r="BA23" s="110">
        <f t="shared" si="0"/>
        <v>0</v>
      </c>
      <c r="BB23" s="111"/>
      <c r="BC23" s="100"/>
      <c r="BD23" s="100"/>
      <c r="BE23" s="103"/>
      <c r="BF23" s="99"/>
      <c r="BG23" s="100"/>
      <c r="BH23" s="100"/>
      <c r="BI23" s="101"/>
      <c r="BJ23" s="102"/>
      <c r="BK23" s="100"/>
      <c r="BL23" s="100"/>
      <c r="BM23" s="103"/>
      <c r="BN23" s="110">
        <f t="shared" si="1"/>
        <v>0</v>
      </c>
      <c r="BO23" s="110">
        <f t="shared" si="2"/>
        <v>0</v>
      </c>
      <c r="BP23" s="137">
        <f t="shared" si="3"/>
        <v>0</v>
      </c>
    </row>
    <row r="24" spans="2:68" ht="12.75">
      <c r="B24" s="8" t="s">
        <v>16</v>
      </c>
      <c r="C24" s="94"/>
      <c r="D24" s="94"/>
      <c r="E24" s="94"/>
      <c r="F24" s="94"/>
      <c r="G24" s="95"/>
      <c r="H24" s="96"/>
      <c r="I24" s="96"/>
      <c r="J24" s="97"/>
      <c r="K24" s="97"/>
      <c r="L24" s="98"/>
      <c r="M24" s="99"/>
      <c r="N24" s="100"/>
      <c r="O24" s="100"/>
      <c r="P24" s="100"/>
      <c r="Q24" s="101"/>
      <c r="R24" s="102"/>
      <c r="S24" s="100"/>
      <c r="T24" s="100"/>
      <c r="U24" s="103"/>
      <c r="V24" s="99"/>
      <c r="W24" s="100"/>
      <c r="X24" s="100"/>
      <c r="Y24" s="101"/>
      <c r="Z24" s="102"/>
      <c r="AA24" s="100"/>
      <c r="AB24" s="100"/>
      <c r="AC24" s="100"/>
      <c r="AD24" s="103"/>
      <c r="AE24" s="99"/>
      <c r="AF24" s="100"/>
      <c r="AG24" s="100"/>
      <c r="AH24" s="101"/>
      <c r="AI24" s="102"/>
      <c r="AJ24" s="100"/>
      <c r="AK24" s="100"/>
      <c r="AL24" s="103"/>
      <c r="AM24" s="99"/>
      <c r="AN24" s="100"/>
      <c r="AO24" s="100"/>
      <c r="AP24" s="100"/>
      <c r="AQ24" s="101"/>
      <c r="AR24" s="102"/>
      <c r="AS24" s="100"/>
      <c r="AT24" s="100"/>
      <c r="AU24" s="103"/>
      <c r="AV24" s="99"/>
      <c r="AW24" s="100"/>
      <c r="AX24" s="100"/>
      <c r="AY24" s="100"/>
      <c r="AZ24" s="109"/>
      <c r="BA24" s="110">
        <f t="shared" si="0"/>
        <v>0</v>
      </c>
      <c r="BB24" s="111"/>
      <c r="BC24" s="100"/>
      <c r="BD24" s="100"/>
      <c r="BE24" s="103"/>
      <c r="BF24" s="99"/>
      <c r="BG24" s="100"/>
      <c r="BH24" s="100"/>
      <c r="BI24" s="101"/>
      <c r="BJ24" s="102"/>
      <c r="BK24" s="100"/>
      <c r="BL24" s="100"/>
      <c r="BM24" s="103"/>
      <c r="BN24" s="110">
        <f t="shared" si="1"/>
        <v>0</v>
      </c>
      <c r="BO24" s="110">
        <f t="shared" si="2"/>
        <v>0</v>
      </c>
      <c r="BP24" s="137">
        <f t="shared" si="3"/>
        <v>0</v>
      </c>
    </row>
    <row r="25" spans="2:68" ht="12.75">
      <c r="B25" s="8"/>
      <c r="C25" s="94" t="s">
        <v>17</v>
      </c>
      <c r="D25" s="94"/>
      <c r="E25" s="94"/>
      <c r="F25" s="94"/>
      <c r="G25" s="95">
        <v>20000</v>
      </c>
      <c r="H25" s="96"/>
      <c r="I25" s="96"/>
      <c r="J25" s="97"/>
      <c r="K25" s="97"/>
      <c r="L25" s="98"/>
      <c r="M25" s="115"/>
      <c r="N25" s="116"/>
      <c r="O25" s="116"/>
      <c r="P25" s="116"/>
      <c r="Q25" s="117"/>
      <c r="R25" s="118"/>
      <c r="S25" s="116"/>
      <c r="T25" s="116"/>
      <c r="U25" s="119"/>
      <c r="V25" s="115"/>
      <c r="W25" s="116"/>
      <c r="X25" s="116"/>
      <c r="Y25" s="117"/>
      <c r="Z25" s="118"/>
      <c r="AA25" s="116"/>
      <c r="AB25" s="116"/>
      <c r="AC25" s="116"/>
      <c r="AD25" s="119"/>
      <c r="AE25" s="115"/>
      <c r="AF25" s="116"/>
      <c r="AG25" s="116"/>
      <c r="AH25" s="117"/>
      <c r="AI25" s="118"/>
      <c r="AJ25" s="116"/>
      <c r="AK25" s="116"/>
      <c r="AL25" s="119"/>
      <c r="AM25" s="115"/>
      <c r="AN25" s="116"/>
      <c r="AO25" s="116"/>
      <c r="AP25" s="116"/>
      <c r="AQ25" s="117"/>
      <c r="AR25" s="118"/>
      <c r="AS25" s="116"/>
      <c r="AT25" s="116"/>
      <c r="AU25" s="119"/>
      <c r="AV25" s="115"/>
      <c r="AW25" s="116"/>
      <c r="AX25" s="116"/>
      <c r="AY25" s="100"/>
      <c r="AZ25" s="109"/>
      <c r="BA25" s="110">
        <f t="shared" si="0"/>
        <v>0</v>
      </c>
      <c r="BB25" s="111"/>
      <c r="BC25" s="100"/>
      <c r="BD25" s="100"/>
      <c r="BE25" s="103"/>
      <c r="BF25" s="99"/>
      <c r="BG25" s="100"/>
      <c r="BH25" s="100"/>
      <c r="BI25" s="101"/>
      <c r="BJ25" s="102"/>
      <c r="BK25" s="100"/>
      <c r="BL25" s="104">
        <v>10000</v>
      </c>
      <c r="BM25" s="107">
        <v>10000</v>
      </c>
      <c r="BN25" s="110">
        <f t="shared" si="1"/>
        <v>20000</v>
      </c>
      <c r="BO25" s="110">
        <f t="shared" si="2"/>
        <v>20000</v>
      </c>
      <c r="BP25" s="137">
        <f t="shared" si="3"/>
        <v>0</v>
      </c>
    </row>
    <row r="26" spans="2:68" ht="12.75">
      <c r="B26" s="10"/>
      <c r="C26" s="94" t="s">
        <v>18</v>
      </c>
      <c r="D26" s="94"/>
      <c r="E26" s="94"/>
      <c r="F26" s="94"/>
      <c r="G26" s="95">
        <v>5000</v>
      </c>
      <c r="H26" s="96"/>
      <c r="I26" s="96"/>
      <c r="J26" s="97"/>
      <c r="K26" s="97"/>
      <c r="L26" s="98"/>
      <c r="M26" s="115"/>
      <c r="N26" s="116"/>
      <c r="O26" s="116"/>
      <c r="P26" s="116"/>
      <c r="Q26" s="105">
        <v>5000</v>
      </c>
      <c r="R26" s="118"/>
      <c r="S26" s="116"/>
      <c r="T26" s="116"/>
      <c r="U26" s="119"/>
      <c r="V26" s="115"/>
      <c r="W26" s="116"/>
      <c r="X26" s="116"/>
      <c r="Y26" s="117"/>
      <c r="Z26" s="118"/>
      <c r="AA26" s="116"/>
      <c r="AB26" s="116"/>
      <c r="AC26" s="116"/>
      <c r="AD26" s="119"/>
      <c r="AE26" s="115"/>
      <c r="AF26" s="116"/>
      <c r="AG26" s="116"/>
      <c r="AH26" s="117"/>
      <c r="AI26" s="118"/>
      <c r="AJ26" s="116"/>
      <c r="AK26" s="116"/>
      <c r="AL26" s="119"/>
      <c r="AM26" s="115"/>
      <c r="AN26" s="116"/>
      <c r="AO26" s="116"/>
      <c r="AP26" s="116"/>
      <c r="AQ26" s="117"/>
      <c r="AR26" s="118"/>
      <c r="AS26" s="116"/>
      <c r="AT26" s="116"/>
      <c r="AU26" s="119"/>
      <c r="AV26" s="115"/>
      <c r="AW26" s="116"/>
      <c r="AX26" s="116"/>
      <c r="AY26" s="100"/>
      <c r="AZ26" s="109"/>
      <c r="BA26" s="110">
        <f t="shared" si="0"/>
        <v>5000</v>
      </c>
      <c r="BB26" s="120"/>
      <c r="BC26" s="100"/>
      <c r="BD26" s="100"/>
      <c r="BE26" s="103"/>
      <c r="BF26" s="99"/>
      <c r="BG26" s="100"/>
      <c r="BH26" s="100"/>
      <c r="BI26" s="101"/>
      <c r="BJ26" s="102"/>
      <c r="BK26" s="100"/>
      <c r="BL26" s="100"/>
      <c r="BM26" s="103"/>
      <c r="BN26" s="110">
        <f t="shared" si="1"/>
        <v>0</v>
      </c>
      <c r="BO26" s="110">
        <f t="shared" si="2"/>
        <v>5000</v>
      </c>
      <c r="BP26" s="137">
        <f t="shared" si="3"/>
        <v>0</v>
      </c>
    </row>
    <row r="27" spans="2:68" ht="12.75">
      <c r="B27" s="8"/>
      <c r="C27" s="94" t="s">
        <v>19</v>
      </c>
      <c r="D27" s="94"/>
      <c r="E27" s="94"/>
      <c r="F27" s="94"/>
      <c r="G27" s="95">
        <v>25000</v>
      </c>
      <c r="H27" s="96"/>
      <c r="I27" s="96"/>
      <c r="J27" s="97"/>
      <c r="K27" s="97"/>
      <c r="L27" s="98"/>
      <c r="M27" s="99"/>
      <c r="N27" s="100"/>
      <c r="O27" s="100"/>
      <c r="P27" s="104">
        <v>10000</v>
      </c>
      <c r="Q27" s="101"/>
      <c r="R27" s="102"/>
      <c r="S27" s="104">
        <v>15000</v>
      </c>
      <c r="T27" s="100"/>
      <c r="U27" s="103"/>
      <c r="V27" s="99"/>
      <c r="W27" s="100"/>
      <c r="X27" s="100"/>
      <c r="Y27" s="101"/>
      <c r="Z27" s="102"/>
      <c r="AA27" s="100"/>
      <c r="AB27" s="100"/>
      <c r="AC27" s="100"/>
      <c r="AD27" s="103"/>
      <c r="AE27" s="99"/>
      <c r="AF27" s="100"/>
      <c r="AG27" s="100"/>
      <c r="AH27" s="101"/>
      <c r="AI27" s="102"/>
      <c r="AJ27" s="100"/>
      <c r="AK27" s="100"/>
      <c r="AL27" s="103"/>
      <c r="AM27" s="99"/>
      <c r="AN27" s="100"/>
      <c r="AO27" s="100"/>
      <c r="AP27" s="100"/>
      <c r="AQ27" s="101"/>
      <c r="AR27" s="102"/>
      <c r="AS27" s="100"/>
      <c r="AT27" s="100"/>
      <c r="AU27" s="103"/>
      <c r="AV27" s="99"/>
      <c r="AW27" s="100"/>
      <c r="AX27" s="100"/>
      <c r="AY27" s="100"/>
      <c r="AZ27" s="109"/>
      <c r="BA27" s="110">
        <f t="shared" si="0"/>
        <v>25000</v>
      </c>
      <c r="BB27" s="111"/>
      <c r="BC27" s="100"/>
      <c r="BD27" s="100"/>
      <c r="BE27" s="103"/>
      <c r="BF27" s="99"/>
      <c r="BG27" s="100"/>
      <c r="BH27" s="100"/>
      <c r="BI27" s="101"/>
      <c r="BJ27" s="102"/>
      <c r="BK27" s="100"/>
      <c r="BL27" s="100"/>
      <c r="BM27" s="103"/>
      <c r="BN27" s="110">
        <f t="shared" si="1"/>
        <v>0</v>
      </c>
      <c r="BO27" s="110">
        <f t="shared" si="2"/>
        <v>25000</v>
      </c>
      <c r="BP27" s="137">
        <f t="shared" si="3"/>
        <v>0</v>
      </c>
    </row>
    <row r="28" spans="2:68" ht="12.75">
      <c r="B28" s="8"/>
      <c r="C28" s="121" t="s">
        <v>33</v>
      </c>
      <c r="D28" s="94"/>
      <c r="E28" s="94"/>
      <c r="F28" s="94"/>
      <c r="G28" s="95">
        <v>10000</v>
      </c>
      <c r="H28" s="96"/>
      <c r="I28" s="96"/>
      <c r="J28" s="97"/>
      <c r="K28" s="97"/>
      <c r="L28" s="98"/>
      <c r="M28" s="99"/>
      <c r="N28" s="100"/>
      <c r="O28" s="100"/>
      <c r="P28" s="100"/>
      <c r="Q28" s="101"/>
      <c r="R28" s="102"/>
      <c r="S28" s="100"/>
      <c r="T28" s="100"/>
      <c r="U28" s="103"/>
      <c r="V28" s="99"/>
      <c r="W28" s="100"/>
      <c r="X28" s="100"/>
      <c r="Y28" s="101"/>
      <c r="Z28" s="102"/>
      <c r="AA28" s="100"/>
      <c r="AB28" s="100"/>
      <c r="AC28" s="100"/>
      <c r="AD28" s="103"/>
      <c r="AE28" s="99"/>
      <c r="AF28" s="100"/>
      <c r="AG28" s="100"/>
      <c r="AH28" s="101"/>
      <c r="AI28" s="102"/>
      <c r="AJ28" s="100"/>
      <c r="AK28" s="100"/>
      <c r="AL28" s="103"/>
      <c r="AM28" s="99"/>
      <c r="AN28" s="100"/>
      <c r="AO28" s="100"/>
      <c r="AP28" s="100"/>
      <c r="AQ28" s="101"/>
      <c r="AR28" s="102"/>
      <c r="AS28" s="100"/>
      <c r="AT28" s="100"/>
      <c r="AU28" s="103"/>
      <c r="AV28" s="99"/>
      <c r="AW28" s="100"/>
      <c r="AX28" s="100"/>
      <c r="AY28" s="100"/>
      <c r="AZ28" s="109"/>
      <c r="BA28" s="110">
        <f t="shared" si="0"/>
        <v>0</v>
      </c>
      <c r="BB28" s="111"/>
      <c r="BC28" s="100"/>
      <c r="BD28" s="100"/>
      <c r="BE28" s="103"/>
      <c r="BF28" s="99"/>
      <c r="BG28" s="100"/>
      <c r="BH28" s="100"/>
      <c r="BI28" s="101"/>
      <c r="BJ28" s="102"/>
      <c r="BK28" s="100"/>
      <c r="BL28" s="104">
        <v>5000</v>
      </c>
      <c r="BM28" s="107">
        <v>5000</v>
      </c>
      <c r="BN28" s="110">
        <f t="shared" si="1"/>
        <v>10000</v>
      </c>
      <c r="BO28" s="110">
        <f t="shared" si="2"/>
        <v>10000</v>
      </c>
      <c r="BP28" s="137">
        <f t="shared" si="3"/>
        <v>0</v>
      </c>
    </row>
    <row r="29" spans="2:68" ht="12.75">
      <c r="B29" s="11"/>
      <c r="C29" s="122"/>
      <c r="D29" s="122"/>
      <c r="E29" s="122"/>
      <c r="F29" s="122"/>
      <c r="G29" s="123"/>
      <c r="H29" s="124"/>
      <c r="I29" s="124"/>
      <c r="J29" s="125"/>
      <c r="K29" s="125"/>
      <c r="L29" s="126"/>
      <c r="M29" s="127"/>
      <c r="N29" s="128"/>
      <c r="O29" s="128"/>
      <c r="P29" s="128"/>
      <c r="Q29" s="129"/>
      <c r="R29" s="130"/>
      <c r="S29" s="128"/>
      <c r="T29" s="128"/>
      <c r="U29" s="131"/>
      <c r="V29" s="127"/>
      <c r="W29" s="128"/>
      <c r="X29" s="128"/>
      <c r="Y29" s="129"/>
      <c r="Z29" s="130"/>
      <c r="AA29" s="128"/>
      <c r="AB29" s="128"/>
      <c r="AC29" s="128"/>
      <c r="AD29" s="131"/>
      <c r="AE29" s="127"/>
      <c r="AF29" s="128"/>
      <c r="AG29" s="128"/>
      <c r="AH29" s="129"/>
      <c r="AI29" s="130"/>
      <c r="AJ29" s="128"/>
      <c r="AK29" s="128"/>
      <c r="AL29" s="131"/>
      <c r="AM29" s="127"/>
      <c r="AN29" s="128"/>
      <c r="AO29" s="128"/>
      <c r="AP29" s="128"/>
      <c r="AQ29" s="129"/>
      <c r="AR29" s="130"/>
      <c r="AS29" s="128"/>
      <c r="AT29" s="128"/>
      <c r="AU29" s="131"/>
      <c r="AV29" s="127"/>
      <c r="AW29" s="128"/>
      <c r="AX29" s="128"/>
      <c r="AY29" s="132"/>
      <c r="AZ29" s="133"/>
      <c r="BA29" s="134"/>
      <c r="BB29" s="135"/>
      <c r="BC29" s="128"/>
      <c r="BD29" s="128"/>
      <c r="BE29" s="131"/>
      <c r="BF29" s="127"/>
      <c r="BG29" s="128"/>
      <c r="BH29" s="128"/>
      <c r="BI29" s="129"/>
      <c r="BJ29" s="130"/>
      <c r="BK29" s="128"/>
      <c r="BL29" s="128"/>
      <c r="BM29" s="131"/>
      <c r="BN29" s="134"/>
      <c r="BO29" s="134"/>
      <c r="BP29" s="137"/>
    </row>
    <row r="30" spans="2:68" ht="12.75">
      <c r="B30" s="8"/>
      <c r="C30" s="9"/>
      <c r="D30" s="9"/>
      <c r="E30" s="9"/>
      <c r="F30" s="9"/>
      <c r="G30" s="48"/>
      <c r="H30" s="54"/>
      <c r="I30" s="54"/>
      <c r="J30" s="55"/>
      <c r="K30" s="55"/>
      <c r="L30" s="53"/>
      <c r="M30" s="60"/>
      <c r="N30" s="20"/>
      <c r="O30" s="20"/>
      <c r="P30" s="20"/>
      <c r="Q30" s="62"/>
      <c r="R30" s="42"/>
      <c r="S30" s="20"/>
      <c r="T30" s="20"/>
      <c r="U30" s="35"/>
      <c r="V30" s="60"/>
      <c r="W30" s="20"/>
      <c r="X30" s="20"/>
      <c r="Y30" s="62"/>
      <c r="Z30" s="42"/>
      <c r="AA30" s="20"/>
      <c r="AB30" s="20"/>
      <c r="AC30" s="20"/>
      <c r="AD30" s="35"/>
      <c r="AE30" s="60"/>
      <c r="AF30" s="20"/>
      <c r="AG30" s="20"/>
      <c r="AH30" s="62"/>
      <c r="AI30" s="42"/>
      <c r="AJ30" s="20"/>
      <c r="AK30" s="20"/>
      <c r="AL30" s="35"/>
      <c r="AM30" s="60"/>
      <c r="AN30" s="20"/>
      <c r="AO30" s="20"/>
      <c r="AP30" s="20"/>
      <c r="AQ30" s="62"/>
      <c r="AR30" s="42"/>
      <c r="AS30" s="20"/>
      <c r="AT30" s="20"/>
      <c r="AU30" s="35"/>
      <c r="AV30" s="60"/>
      <c r="AW30" s="20"/>
      <c r="AX30" s="20"/>
      <c r="AY30" s="20"/>
      <c r="AZ30" s="21"/>
      <c r="BA30" s="15"/>
      <c r="BB30" s="26"/>
      <c r="BC30" s="20"/>
      <c r="BD30" s="20"/>
      <c r="BE30" s="35"/>
      <c r="BF30" s="60"/>
      <c r="BG30" s="20"/>
      <c r="BH30" s="20"/>
      <c r="BI30" s="62"/>
      <c r="BJ30" s="42"/>
      <c r="BK30" s="20"/>
      <c r="BL30" s="20"/>
      <c r="BM30" s="35"/>
      <c r="BN30" s="15"/>
      <c r="BO30" s="15"/>
      <c r="BP30" s="136"/>
    </row>
    <row r="31" spans="2:68" ht="12.75">
      <c r="B31" s="8" t="s">
        <v>0</v>
      </c>
      <c r="C31" s="9"/>
      <c r="D31" s="9"/>
      <c r="E31" s="9"/>
      <c r="F31" s="9"/>
      <c r="G31" s="48">
        <f aca="true" t="shared" si="4" ref="G31:M31">SUM(G16:G29)</f>
        <v>19972278</v>
      </c>
      <c r="H31" s="43">
        <f t="shared" si="4"/>
        <v>0</v>
      </c>
      <c r="I31" s="43">
        <f t="shared" si="4"/>
        <v>0</v>
      </c>
      <c r="J31" s="43">
        <f t="shared" si="4"/>
        <v>0</v>
      </c>
      <c r="K31" s="43">
        <f t="shared" si="4"/>
        <v>0</v>
      </c>
      <c r="L31" s="56">
        <f t="shared" si="4"/>
        <v>0</v>
      </c>
      <c r="M31" s="58">
        <f t="shared" si="4"/>
        <v>0</v>
      </c>
      <c r="N31" s="22">
        <f aca="true" t="shared" si="5" ref="N31:AY31">SUM(N16:N29)</f>
        <v>121297</v>
      </c>
      <c r="O31" s="22">
        <f t="shared" si="5"/>
        <v>156284</v>
      </c>
      <c r="P31" s="22">
        <f t="shared" si="5"/>
        <v>220831</v>
      </c>
      <c r="Q31" s="63">
        <f t="shared" si="5"/>
        <v>128996</v>
      </c>
      <c r="R31" s="43">
        <f t="shared" si="5"/>
        <v>282309</v>
      </c>
      <c r="S31" s="22">
        <f t="shared" si="5"/>
        <v>430474</v>
      </c>
      <c r="T31" s="22">
        <f t="shared" si="5"/>
        <v>410823</v>
      </c>
      <c r="U31" s="66">
        <f t="shared" si="5"/>
        <v>326430</v>
      </c>
      <c r="V31" s="58">
        <f t="shared" si="5"/>
        <v>426841</v>
      </c>
      <c r="W31" s="22">
        <f t="shared" si="5"/>
        <v>438690</v>
      </c>
      <c r="X31" s="22">
        <f t="shared" si="5"/>
        <v>484562</v>
      </c>
      <c r="Y31" s="63">
        <f t="shared" si="5"/>
        <v>518929</v>
      </c>
      <c r="Z31" s="43">
        <f t="shared" si="5"/>
        <v>366324</v>
      </c>
      <c r="AA31" s="22">
        <f t="shared" si="5"/>
        <v>385691</v>
      </c>
      <c r="AB31" s="22">
        <f t="shared" si="5"/>
        <v>373760</v>
      </c>
      <c r="AC31" s="22">
        <f t="shared" si="5"/>
        <v>499190</v>
      </c>
      <c r="AD31" s="66">
        <f t="shared" si="5"/>
        <v>357550</v>
      </c>
      <c r="AE31" s="58">
        <f t="shared" si="5"/>
        <v>385497</v>
      </c>
      <c r="AF31" s="22">
        <f t="shared" si="5"/>
        <v>501964</v>
      </c>
      <c r="AG31" s="22">
        <f t="shared" si="5"/>
        <v>544946</v>
      </c>
      <c r="AH31" s="63">
        <f t="shared" si="5"/>
        <v>516540</v>
      </c>
      <c r="AI31" s="43">
        <f t="shared" si="5"/>
        <v>511325</v>
      </c>
      <c r="AJ31" s="22">
        <f t="shared" si="5"/>
        <v>561980</v>
      </c>
      <c r="AK31" s="22">
        <f t="shared" si="5"/>
        <v>716046</v>
      </c>
      <c r="AL31" s="66">
        <f t="shared" si="5"/>
        <v>678874</v>
      </c>
      <c r="AM31" s="58">
        <f t="shared" si="5"/>
        <v>658252</v>
      </c>
      <c r="AN31" s="22">
        <f t="shared" si="5"/>
        <v>631066</v>
      </c>
      <c r="AO31" s="22">
        <f t="shared" si="5"/>
        <v>559356</v>
      </c>
      <c r="AP31" s="22">
        <f t="shared" si="5"/>
        <v>553252</v>
      </c>
      <c r="AQ31" s="63">
        <f t="shared" si="5"/>
        <v>384959</v>
      </c>
      <c r="AR31" s="43">
        <f t="shared" si="5"/>
        <v>420041</v>
      </c>
      <c r="AS31" s="22">
        <f t="shared" si="5"/>
        <v>452387</v>
      </c>
      <c r="AT31" s="22">
        <f t="shared" si="5"/>
        <v>384749</v>
      </c>
      <c r="AU31" s="66">
        <f t="shared" si="5"/>
        <v>418850</v>
      </c>
      <c r="AV31" s="58">
        <f t="shared" si="5"/>
        <v>288152</v>
      </c>
      <c r="AW31" s="22">
        <f t="shared" si="5"/>
        <v>276183</v>
      </c>
      <c r="AX31" s="22">
        <f t="shared" si="5"/>
        <v>220587</v>
      </c>
      <c r="AY31" s="22">
        <f t="shared" si="5"/>
        <v>0</v>
      </c>
      <c r="AZ31" s="23">
        <f>SUM(AZ16:AZ29)</f>
        <v>0</v>
      </c>
      <c r="BA31" s="16">
        <f>SUM(BA16:BA29)</f>
        <v>15593987</v>
      </c>
      <c r="BB31" s="27">
        <f>SUM(BB16:BB29)</f>
        <v>0</v>
      </c>
      <c r="BC31" s="22">
        <f>SUM(BC16:BC29)</f>
        <v>276190</v>
      </c>
      <c r="BD31" s="22">
        <f aca="true" t="shared" si="6" ref="BD31:BM31">SUM(BD16:BD29)</f>
        <v>420237</v>
      </c>
      <c r="BE31" s="66">
        <f t="shared" si="6"/>
        <v>458304</v>
      </c>
      <c r="BF31" s="58">
        <f t="shared" si="6"/>
        <v>509394</v>
      </c>
      <c r="BG31" s="22">
        <f t="shared" si="6"/>
        <v>474640</v>
      </c>
      <c r="BH31" s="22">
        <f t="shared" si="6"/>
        <v>377004</v>
      </c>
      <c r="BI31" s="63">
        <f t="shared" si="6"/>
        <v>366847</v>
      </c>
      <c r="BJ31" s="43">
        <f t="shared" si="6"/>
        <v>348655</v>
      </c>
      <c r="BK31" s="22">
        <f t="shared" si="6"/>
        <v>500885</v>
      </c>
      <c r="BL31" s="22">
        <f t="shared" si="6"/>
        <v>385145</v>
      </c>
      <c r="BM31" s="66">
        <f t="shared" si="6"/>
        <v>260990</v>
      </c>
      <c r="BN31" s="16">
        <f>SUM(BN16:BN29)</f>
        <v>4378291</v>
      </c>
      <c r="BO31" s="16">
        <f>SUM(BO16:BO29)</f>
        <v>19972278</v>
      </c>
      <c r="BP31" s="137">
        <f>SUM(BP16:BP29)</f>
        <v>0</v>
      </c>
    </row>
    <row r="32" spans="2:68" ht="12.75">
      <c r="B32" s="8" t="s">
        <v>1</v>
      </c>
      <c r="C32" s="9"/>
      <c r="D32" s="9"/>
      <c r="E32" s="9"/>
      <c r="F32" s="9"/>
      <c r="G32" s="48">
        <f aca="true" t="shared" si="7" ref="G32:AG32">G31*0.19</f>
        <v>3794732.82</v>
      </c>
      <c r="H32" s="43">
        <f t="shared" si="7"/>
        <v>0</v>
      </c>
      <c r="I32" s="43">
        <f t="shared" si="7"/>
        <v>0</v>
      </c>
      <c r="J32" s="43">
        <f t="shared" si="7"/>
        <v>0</v>
      </c>
      <c r="K32" s="43">
        <f t="shared" si="7"/>
        <v>0</v>
      </c>
      <c r="L32" s="56">
        <f t="shared" si="7"/>
        <v>0</v>
      </c>
      <c r="M32" s="58">
        <f t="shared" si="7"/>
        <v>0</v>
      </c>
      <c r="N32" s="22">
        <f t="shared" si="7"/>
        <v>23046.43</v>
      </c>
      <c r="O32" s="22">
        <f t="shared" si="7"/>
        <v>29693.96</v>
      </c>
      <c r="P32" s="22">
        <f t="shared" si="7"/>
        <v>41957.89</v>
      </c>
      <c r="Q32" s="63">
        <f t="shared" si="7"/>
        <v>24509.24</v>
      </c>
      <c r="R32" s="43">
        <f t="shared" si="7"/>
        <v>53638.71</v>
      </c>
      <c r="S32" s="22">
        <f t="shared" si="7"/>
        <v>81790.06</v>
      </c>
      <c r="T32" s="22">
        <f t="shared" si="7"/>
        <v>78056.37</v>
      </c>
      <c r="U32" s="66">
        <f t="shared" si="7"/>
        <v>62021.7</v>
      </c>
      <c r="V32" s="58">
        <f t="shared" si="7"/>
        <v>81099.79000000001</v>
      </c>
      <c r="W32" s="22">
        <f t="shared" si="7"/>
        <v>83351.1</v>
      </c>
      <c r="X32" s="22">
        <f t="shared" si="7"/>
        <v>92066.78</v>
      </c>
      <c r="Y32" s="63">
        <f t="shared" si="7"/>
        <v>98596.51</v>
      </c>
      <c r="Z32" s="43">
        <f t="shared" si="7"/>
        <v>69601.56</v>
      </c>
      <c r="AA32" s="22">
        <f t="shared" si="7"/>
        <v>73281.29</v>
      </c>
      <c r="AB32" s="22">
        <f t="shared" si="7"/>
        <v>71014.4</v>
      </c>
      <c r="AC32" s="22">
        <f t="shared" si="7"/>
        <v>94846.1</v>
      </c>
      <c r="AD32" s="66">
        <f t="shared" si="7"/>
        <v>67934.5</v>
      </c>
      <c r="AE32" s="58">
        <f t="shared" si="7"/>
        <v>73244.43000000001</v>
      </c>
      <c r="AF32" s="22">
        <f t="shared" si="7"/>
        <v>95373.16</v>
      </c>
      <c r="AG32" s="22">
        <f t="shared" si="7"/>
        <v>103539.74</v>
      </c>
      <c r="AH32" s="63">
        <f aca="true" t="shared" si="8" ref="AH32:BM32">AH31*0.19</f>
        <v>98142.6</v>
      </c>
      <c r="AI32" s="43">
        <f t="shared" si="8"/>
        <v>97151.75</v>
      </c>
      <c r="AJ32" s="22">
        <f t="shared" si="8"/>
        <v>106776.2</v>
      </c>
      <c r="AK32" s="22">
        <f t="shared" si="8"/>
        <v>136048.74</v>
      </c>
      <c r="AL32" s="66">
        <f t="shared" si="8"/>
        <v>128986.06</v>
      </c>
      <c r="AM32" s="58">
        <f t="shared" si="8"/>
        <v>125067.88</v>
      </c>
      <c r="AN32" s="22">
        <f t="shared" si="8"/>
        <v>119902.54000000001</v>
      </c>
      <c r="AO32" s="22">
        <f t="shared" si="8"/>
        <v>106277.64</v>
      </c>
      <c r="AP32" s="22">
        <f t="shared" si="8"/>
        <v>105117.88</v>
      </c>
      <c r="AQ32" s="63">
        <f t="shared" si="8"/>
        <v>73142.21</v>
      </c>
      <c r="AR32" s="43">
        <f t="shared" si="8"/>
        <v>79807.79000000001</v>
      </c>
      <c r="AS32" s="22">
        <f t="shared" si="8"/>
        <v>85953.53</v>
      </c>
      <c r="AT32" s="22">
        <f t="shared" si="8"/>
        <v>73102.31</v>
      </c>
      <c r="AU32" s="66">
        <f t="shared" si="8"/>
        <v>79581.5</v>
      </c>
      <c r="AV32" s="58">
        <f t="shared" si="8"/>
        <v>54748.88</v>
      </c>
      <c r="AW32" s="22">
        <f t="shared" si="8"/>
        <v>52474.770000000004</v>
      </c>
      <c r="AX32" s="22">
        <f t="shared" si="8"/>
        <v>41911.53</v>
      </c>
      <c r="AY32" s="22">
        <f t="shared" si="8"/>
        <v>0</v>
      </c>
      <c r="AZ32" s="23">
        <f t="shared" si="8"/>
        <v>0</v>
      </c>
      <c r="BA32" s="16">
        <f t="shared" si="8"/>
        <v>2962857.5300000003</v>
      </c>
      <c r="BB32" s="27">
        <f t="shared" si="8"/>
        <v>0</v>
      </c>
      <c r="BC32" s="22">
        <f t="shared" si="8"/>
        <v>52476.1</v>
      </c>
      <c r="BD32" s="22">
        <f t="shared" si="8"/>
        <v>79845.03</v>
      </c>
      <c r="BE32" s="66">
        <f t="shared" si="8"/>
        <v>87077.76</v>
      </c>
      <c r="BF32" s="58">
        <f t="shared" si="8"/>
        <v>96784.86</v>
      </c>
      <c r="BG32" s="22">
        <f t="shared" si="8"/>
        <v>90181.6</v>
      </c>
      <c r="BH32" s="22">
        <f t="shared" si="8"/>
        <v>71630.76</v>
      </c>
      <c r="BI32" s="63">
        <f t="shared" si="8"/>
        <v>69700.93000000001</v>
      </c>
      <c r="BJ32" s="43">
        <f t="shared" si="8"/>
        <v>66244.45</v>
      </c>
      <c r="BK32" s="22">
        <f t="shared" si="8"/>
        <v>95168.15</v>
      </c>
      <c r="BL32" s="22">
        <f t="shared" si="8"/>
        <v>73177.55</v>
      </c>
      <c r="BM32" s="66">
        <f t="shared" si="8"/>
        <v>49588.1</v>
      </c>
      <c r="BN32" s="16">
        <f>BN31*0.19</f>
        <v>831875.29</v>
      </c>
      <c r="BO32" s="16">
        <f>BO31*0.19</f>
        <v>3794732.82</v>
      </c>
      <c r="BP32" s="137">
        <f>BP31*0.19</f>
        <v>0</v>
      </c>
    </row>
    <row r="33" spans="2:68" ht="12.75">
      <c r="B33" s="11"/>
      <c r="C33" s="1"/>
      <c r="D33" s="1"/>
      <c r="E33" s="1"/>
      <c r="F33" s="1"/>
      <c r="G33" s="47"/>
      <c r="H33" s="44"/>
      <c r="I33" s="44"/>
      <c r="J33" s="44"/>
      <c r="K33" s="44"/>
      <c r="L33" s="1"/>
      <c r="M33" s="59"/>
      <c r="N33" s="24"/>
      <c r="O33" s="24"/>
      <c r="P33" s="24"/>
      <c r="Q33" s="64"/>
      <c r="R33" s="44"/>
      <c r="S33" s="24"/>
      <c r="T33" s="24"/>
      <c r="U33" s="36"/>
      <c r="V33" s="59"/>
      <c r="W33" s="24"/>
      <c r="X33" s="24"/>
      <c r="Y33" s="64"/>
      <c r="Z33" s="44"/>
      <c r="AA33" s="24"/>
      <c r="AB33" s="24"/>
      <c r="AC33" s="24"/>
      <c r="AD33" s="36"/>
      <c r="AE33" s="59"/>
      <c r="AF33" s="24"/>
      <c r="AG33" s="24"/>
      <c r="AH33" s="64"/>
      <c r="AI33" s="44"/>
      <c r="AJ33" s="24"/>
      <c r="AK33" s="24"/>
      <c r="AL33" s="36"/>
      <c r="AM33" s="59"/>
      <c r="AN33" s="24"/>
      <c r="AO33" s="24"/>
      <c r="AP33" s="24"/>
      <c r="AQ33" s="64"/>
      <c r="AR33" s="44"/>
      <c r="AS33" s="24"/>
      <c r="AT33" s="24"/>
      <c r="AU33" s="36"/>
      <c r="AV33" s="59"/>
      <c r="AW33" s="24"/>
      <c r="AX33" s="24"/>
      <c r="AY33" s="24"/>
      <c r="AZ33" s="25"/>
      <c r="BA33" s="14"/>
      <c r="BB33" s="28"/>
      <c r="BC33" s="24"/>
      <c r="BD33" s="24"/>
      <c r="BE33" s="36"/>
      <c r="BF33" s="59"/>
      <c r="BG33" s="24"/>
      <c r="BH33" s="24"/>
      <c r="BI33" s="64"/>
      <c r="BJ33" s="44"/>
      <c r="BK33" s="24"/>
      <c r="BL33" s="24"/>
      <c r="BM33" s="36"/>
      <c r="BN33" s="14"/>
      <c r="BO33" s="14"/>
      <c r="BP33" s="136"/>
    </row>
    <row r="34" spans="2:68" ht="12.75">
      <c r="B34" s="8"/>
      <c r="C34" s="9"/>
      <c r="D34" s="9"/>
      <c r="E34" s="9"/>
      <c r="F34" s="9"/>
      <c r="G34" s="48"/>
      <c r="H34" s="42"/>
      <c r="I34" s="42"/>
      <c r="J34" s="42"/>
      <c r="K34" s="42"/>
      <c r="L34" s="9"/>
      <c r="M34" s="60"/>
      <c r="N34" s="20"/>
      <c r="O34" s="20"/>
      <c r="P34" s="20"/>
      <c r="Q34" s="62"/>
      <c r="R34" s="42"/>
      <c r="S34" s="20"/>
      <c r="T34" s="20"/>
      <c r="U34" s="35"/>
      <c r="V34" s="60"/>
      <c r="W34" s="20"/>
      <c r="X34" s="20"/>
      <c r="Y34" s="62"/>
      <c r="Z34" s="42"/>
      <c r="AA34" s="20"/>
      <c r="AB34" s="20"/>
      <c r="AC34" s="20"/>
      <c r="AD34" s="35"/>
      <c r="AE34" s="60"/>
      <c r="AF34" s="20"/>
      <c r="AG34" s="20"/>
      <c r="AH34" s="62"/>
      <c r="AI34" s="42"/>
      <c r="AJ34" s="20"/>
      <c r="AK34" s="20"/>
      <c r="AL34" s="35"/>
      <c r="AM34" s="60"/>
      <c r="AN34" s="20"/>
      <c r="AO34" s="20"/>
      <c r="AP34" s="20"/>
      <c r="AQ34" s="62"/>
      <c r="AR34" s="42"/>
      <c r="AS34" s="20"/>
      <c r="AT34" s="20"/>
      <c r="AU34" s="35"/>
      <c r="AV34" s="60"/>
      <c r="AW34" s="20"/>
      <c r="AX34" s="20"/>
      <c r="AY34" s="20"/>
      <c r="AZ34" s="21"/>
      <c r="BA34" s="15"/>
      <c r="BB34" s="26"/>
      <c r="BC34" s="20"/>
      <c r="BD34" s="20"/>
      <c r="BE34" s="35"/>
      <c r="BF34" s="60"/>
      <c r="BG34" s="20"/>
      <c r="BH34" s="20"/>
      <c r="BI34" s="62"/>
      <c r="BJ34" s="42"/>
      <c r="BK34" s="20"/>
      <c r="BL34" s="20"/>
      <c r="BM34" s="35"/>
      <c r="BN34" s="15"/>
      <c r="BO34" s="15"/>
      <c r="BP34" s="136"/>
    </row>
    <row r="35" spans="2:68" ht="13.5" thickBot="1">
      <c r="B35" s="12" t="s">
        <v>2</v>
      </c>
      <c r="C35" s="13"/>
      <c r="D35" s="13"/>
      <c r="E35" s="13"/>
      <c r="F35" s="13"/>
      <c r="G35" s="49">
        <f>SUM(G31:G33)</f>
        <v>23767010.82</v>
      </c>
      <c r="H35" s="45">
        <f aca="true" t="shared" si="9" ref="H35:M35">SUM(H31:H32)</f>
        <v>0</v>
      </c>
      <c r="I35" s="45">
        <f t="shared" si="9"/>
        <v>0</v>
      </c>
      <c r="J35" s="45">
        <f t="shared" si="9"/>
        <v>0</v>
      </c>
      <c r="K35" s="45">
        <f t="shared" si="9"/>
        <v>0</v>
      </c>
      <c r="L35" s="57">
        <f t="shared" si="9"/>
        <v>0</v>
      </c>
      <c r="M35" s="61">
        <f t="shared" si="9"/>
        <v>0</v>
      </c>
      <c r="N35" s="39">
        <f aca="true" t="shared" si="10" ref="N35:AY35">SUM(N31:N32)</f>
        <v>144343.43</v>
      </c>
      <c r="O35" s="39">
        <f t="shared" si="10"/>
        <v>185977.96</v>
      </c>
      <c r="P35" s="39">
        <f t="shared" si="10"/>
        <v>262788.89</v>
      </c>
      <c r="Q35" s="65">
        <f t="shared" si="10"/>
        <v>153505.24</v>
      </c>
      <c r="R35" s="45">
        <f t="shared" si="10"/>
        <v>335947.71</v>
      </c>
      <c r="S35" s="39">
        <f t="shared" si="10"/>
        <v>512264.06</v>
      </c>
      <c r="T35" s="39">
        <f t="shared" si="10"/>
        <v>488879.37</v>
      </c>
      <c r="U35" s="67">
        <f t="shared" si="10"/>
        <v>388451.7</v>
      </c>
      <c r="V35" s="61">
        <f t="shared" si="10"/>
        <v>507940.79000000004</v>
      </c>
      <c r="W35" s="39">
        <f t="shared" si="10"/>
        <v>522041.1</v>
      </c>
      <c r="X35" s="39">
        <f t="shared" si="10"/>
        <v>576628.78</v>
      </c>
      <c r="Y35" s="65">
        <f t="shared" si="10"/>
        <v>617525.51</v>
      </c>
      <c r="Z35" s="45">
        <f t="shared" si="10"/>
        <v>435925.56</v>
      </c>
      <c r="AA35" s="39">
        <f t="shared" si="10"/>
        <v>458972.29</v>
      </c>
      <c r="AB35" s="39">
        <f t="shared" si="10"/>
        <v>444774.4</v>
      </c>
      <c r="AC35" s="39">
        <f t="shared" si="10"/>
        <v>594036.1</v>
      </c>
      <c r="AD35" s="67">
        <f t="shared" si="10"/>
        <v>425484.5</v>
      </c>
      <c r="AE35" s="61">
        <f t="shared" si="10"/>
        <v>458741.43</v>
      </c>
      <c r="AF35" s="39">
        <f t="shared" si="10"/>
        <v>597337.16</v>
      </c>
      <c r="AG35" s="39">
        <f t="shared" si="10"/>
        <v>648485.74</v>
      </c>
      <c r="AH35" s="65">
        <f t="shared" si="10"/>
        <v>614682.6</v>
      </c>
      <c r="AI35" s="45">
        <f t="shared" si="10"/>
        <v>608476.75</v>
      </c>
      <c r="AJ35" s="39">
        <f t="shared" si="10"/>
        <v>668756.2</v>
      </c>
      <c r="AK35" s="39">
        <f t="shared" si="10"/>
        <v>852094.74</v>
      </c>
      <c r="AL35" s="67">
        <f t="shared" si="10"/>
        <v>807860.06</v>
      </c>
      <c r="AM35" s="61">
        <f t="shared" si="10"/>
        <v>783319.88</v>
      </c>
      <c r="AN35" s="39">
        <f t="shared" si="10"/>
        <v>750968.54</v>
      </c>
      <c r="AO35" s="39">
        <f t="shared" si="10"/>
        <v>665633.64</v>
      </c>
      <c r="AP35" s="39">
        <f t="shared" si="10"/>
        <v>658369.88</v>
      </c>
      <c r="AQ35" s="65">
        <f t="shared" si="10"/>
        <v>458101.21</v>
      </c>
      <c r="AR35" s="45">
        <f t="shared" si="10"/>
        <v>499848.79000000004</v>
      </c>
      <c r="AS35" s="39">
        <f t="shared" si="10"/>
        <v>538340.53</v>
      </c>
      <c r="AT35" s="39">
        <f t="shared" si="10"/>
        <v>457851.31</v>
      </c>
      <c r="AU35" s="67">
        <f t="shared" si="10"/>
        <v>498431.5</v>
      </c>
      <c r="AV35" s="61">
        <f t="shared" si="10"/>
        <v>342900.88</v>
      </c>
      <c r="AW35" s="39">
        <f t="shared" si="10"/>
        <v>328657.77</v>
      </c>
      <c r="AX35" s="39">
        <f t="shared" si="10"/>
        <v>262498.53</v>
      </c>
      <c r="AY35" s="39">
        <f t="shared" si="10"/>
        <v>0</v>
      </c>
      <c r="AZ35" s="40">
        <f>SUM(AZ31:AZ32)</f>
        <v>0</v>
      </c>
      <c r="BA35" s="17">
        <f>SUM(BA31:BA33)</f>
        <v>18556844.53</v>
      </c>
      <c r="BB35" s="41">
        <f>SUM(BB31:BB32)</f>
        <v>0</v>
      </c>
      <c r="BC35" s="39">
        <f>SUM(BC31:BC32)</f>
        <v>328666.1</v>
      </c>
      <c r="BD35" s="39">
        <f aca="true" t="shared" si="11" ref="BD35:BM35">SUM(BD31:BD32)</f>
        <v>500082.03</v>
      </c>
      <c r="BE35" s="67">
        <f t="shared" si="11"/>
        <v>545381.76</v>
      </c>
      <c r="BF35" s="61">
        <f t="shared" si="11"/>
        <v>606178.86</v>
      </c>
      <c r="BG35" s="39">
        <f t="shared" si="11"/>
        <v>564821.6</v>
      </c>
      <c r="BH35" s="39">
        <f t="shared" si="11"/>
        <v>448634.76</v>
      </c>
      <c r="BI35" s="65">
        <f t="shared" si="11"/>
        <v>436547.93</v>
      </c>
      <c r="BJ35" s="45">
        <f t="shared" si="11"/>
        <v>414899.45</v>
      </c>
      <c r="BK35" s="39">
        <f t="shared" si="11"/>
        <v>596053.15</v>
      </c>
      <c r="BL35" s="39">
        <f t="shared" si="11"/>
        <v>458322.55</v>
      </c>
      <c r="BM35" s="67">
        <f t="shared" si="11"/>
        <v>310578.1</v>
      </c>
      <c r="BN35" s="17">
        <f>SUM(BN31:BN33)</f>
        <v>5210166.29</v>
      </c>
      <c r="BO35" s="17">
        <f>SUM(BO31:BO33)</f>
        <v>23767010.82</v>
      </c>
      <c r="BP35" s="137">
        <f>SUM(BP31:BP33)</f>
        <v>0</v>
      </c>
    </row>
    <row r="36" spans="7:68" ht="13.5" thickBot="1">
      <c r="G36" s="2"/>
      <c r="H36" s="141">
        <f>SUM(H35:L35)</f>
        <v>0</v>
      </c>
      <c r="I36" s="148"/>
      <c r="J36" s="148"/>
      <c r="K36" s="148"/>
      <c r="L36" s="149"/>
      <c r="M36" s="141">
        <f>SUM(M35:Q35)</f>
        <v>746615.52</v>
      </c>
      <c r="N36" s="142"/>
      <c r="O36" s="142"/>
      <c r="P36" s="142"/>
      <c r="Q36" s="143"/>
      <c r="R36" s="141">
        <f>SUM(R35:U35)</f>
        <v>1725542.84</v>
      </c>
      <c r="S36" s="142"/>
      <c r="T36" s="142"/>
      <c r="U36" s="143"/>
      <c r="V36" s="141">
        <f>SUM(V35:Y35)</f>
        <v>2224136.1799999997</v>
      </c>
      <c r="W36" s="142"/>
      <c r="X36" s="142"/>
      <c r="Y36" s="143"/>
      <c r="Z36" s="141">
        <f>SUM(Z35:AD35)</f>
        <v>2359192.85</v>
      </c>
      <c r="AA36" s="142"/>
      <c r="AB36" s="142"/>
      <c r="AC36" s="142"/>
      <c r="AD36" s="143"/>
      <c r="AE36" s="141">
        <f>SUM(AE35:AH35)</f>
        <v>2319246.93</v>
      </c>
      <c r="AF36" s="142"/>
      <c r="AG36" s="142"/>
      <c r="AH36" s="143"/>
      <c r="AI36" s="141">
        <f>SUM(AI35:AL35)</f>
        <v>2937187.75</v>
      </c>
      <c r="AJ36" s="142"/>
      <c r="AK36" s="142"/>
      <c r="AL36" s="143"/>
      <c r="AM36" s="141">
        <f>SUM(AM35:AQ35)</f>
        <v>3316393.15</v>
      </c>
      <c r="AN36" s="142"/>
      <c r="AO36" s="142"/>
      <c r="AP36" s="142"/>
      <c r="AQ36" s="143"/>
      <c r="AR36" s="141">
        <f>SUM(AR35:AU35)</f>
        <v>1994472.1300000001</v>
      </c>
      <c r="AS36" s="142"/>
      <c r="AT36" s="142"/>
      <c r="AU36" s="143"/>
      <c r="AV36" s="141">
        <f>SUM(AV35:AZ35)</f>
        <v>934057.18</v>
      </c>
      <c r="AW36" s="142"/>
      <c r="AX36" s="142"/>
      <c r="AY36" s="142"/>
      <c r="AZ36" s="143"/>
      <c r="BB36" s="141">
        <f>SUM(BB35:BE35)</f>
        <v>1374129.8900000001</v>
      </c>
      <c r="BC36" s="142"/>
      <c r="BD36" s="142"/>
      <c r="BE36" s="143"/>
      <c r="BF36" s="141">
        <f>SUM(BF35:BI35)</f>
        <v>2056183.15</v>
      </c>
      <c r="BG36" s="142"/>
      <c r="BH36" s="142"/>
      <c r="BI36" s="143"/>
      <c r="BJ36" s="141">
        <f>SUM(BJ35:BM35)</f>
        <v>1779853.25</v>
      </c>
      <c r="BK36" s="142"/>
      <c r="BL36" s="142"/>
      <c r="BM36" s="143"/>
      <c r="BP36" s="136"/>
    </row>
    <row r="37" spans="7:8" ht="12.75">
      <c r="G37" s="2"/>
      <c r="H37" s="2"/>
    </row>
    <row r="38" spans="7:8" ht="12.75">
      <c r="G38" s="2"/>
      <c r="H38" s="2"/>
    </row>
  </sheetData>
  <sheetProtection/>
  <mergeCells count="28">
    <mergeCell ref="H14:L14"/>
    <mergeCell ref="H13:AZ13"/>
    <mergeCell ref="AM14:AQ14"/>
    <mergeCell ref="AR14:AU14"/>
    <mergeCell ref="AV14:AZ14"/>
    <mergeCell ref="M14:Q14"/>
    <mergeCell ref="Z14:AD14"/>
    <mergeCell ref="AE14:AH14"/>
    <mergeCell ref="Z36:AD36"/>
    <mergeCell ref="AE36:AH36"/>
    <mergeCell ref="AI36:AL36"/>
    <mergeCell ref="R14:U14"/>
    <mergeCell ref="V14:Y14"/>
    <mergeCell ref="H36:L36"/>
    <mergeCell ref="M36:Q36"/>
    <mergeCell ref="R36:U36"/>
    <mergeCell ref="V36:Y36"/>
    <mergeCell ref="AI14:AL14"/>
    <mergeCell ref="BB13:BM13"/>
    <mergeCell ref="BF36:BI36"/>
    <mergeCell ref="BJ36:BM36"/>
    <mergeCell ref="AM36:AQ36"/>
    <mergeCell ref="AR36:AU36"/>
    <mergeCell ref="AV36:AZ36"/>
    <mergeCell ref="BB36:BE36"/>
    <mergeCell ref="BF14:BI14"/>
    <mergeCell ref="BJ14:BM14"/>
    <mergeCell ref="BB14:BE14"/>
  </mergeCells>
  <printOptions/>
  <pageMargins left="0.5118110236220472" right="0.2755905511811024" top="1.13" bottom="0.7874015748031497" header="0.5118110236220472" footer="0.5118110236220472"/>
  <pageSetup horizontalDpi="600" verticalDpi="600" orientation="landscape" paperSize="9" scale="93" r:id="rId1"/>
  <headerFooter alignWithMargins="0">
    <oddFooter>&amp;CStránka &amp;P</oddFooter>
  </headerFooter>
  <colBreaks count="3" manualBreakCount="3">
    <brk id="17" max="65535" man="1"/>
    <brk id="34" max="65535" man="1"/>
    <brk id="5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pruska</cp:lastModifiedBy>
  <cp:lastPrinted>2009-04-07T08:50:26Z</cp:lastPrinted>
  <dcterms:created xsi:type="dcterms:W3CDTF">1997-01-24T11:07:25Z</dcterms:created>
  <dcterms:modified xsi:type="dcterms:W3CDTF">2009-04-08T09:15:33Z</dcterms:modified>
  <cp:category/>
  <cp:version/>
  <cp:contentType/>
  <cp:contentStatus/>
</cp:coreProperties>
</file>